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460" yWindow="-80" windowWidth="22980" windowHeight="9560" activeTab="1"/>
  </bookViews>
  <sheets>
    <sheet name="Relay Results" sheetId="1" r:id="rId1"/>
    <sheet name="12 Hour Solo" sheetId="3" r:id="rId2"/>
    <sheet name="24 Hour Solo" sheetId="4" r:id="rId3"/>
    <sheet name="formula lookup" sheetId="2" r:id="rId4"/>
  </sheets>
  <definedNames>
    <definedName name="_xlnm._FilterDatabase" localSheetId="1" hidden="1">'12 Hour Solo'!$A$4:$BA$51</definedName>
    <definedName name="_xlnm._FilterDatabase" localSheetId="2" hidden="1">'24 Hour Solo'!$A$4:$BA$17</definedName>
    <definedName name="_xlnm._FilterDatabase" localSheetId="0" hidden="1">'Relay Results'!$A$4:$BX$29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W51" i="3"/>
  <c r="AZ51"/>
  <c r="AU51"/>
  <c r="AS51"/>
  <c r="AQ51"/>
  <c r="AO51"/>
  <c r="AM51"/>
  <c r="AK51"/>
  <c r="AI51"/>
  <c r="AG51"/>
  <c r="AE51"/>
  <c r="AC51"/>
  <c r="AA51"/>
  <c r="Y51"/>
  <c r="W51"/>
  <c r="U51"/>
  <c r="S51"/>
  <c r="Q51"/>
  <c r="O51"/>
  <c r="M51"/>
  <c r="K51"/>
  <c r="I51"/>
  <c r="G51"/>
  <c r="E51"/>
  <c r="AW50"/>
  <c r="AY50"/>
  <c r="AU50"/>
  <c r="AS50"/>
  <c r="AQ50"/>
  <c r="AO50"/>
  <c r="AM50"/>
  <c r="AK50"/>
  <c r="AI50"/>
  <c r="AG50"/>
  <c r="AE50"/>
  <c r="AC50"/>
  <c r="AA50"/>
  <c r="Y50"/>
  <c r="W50"/>
  <c r="U50"/>
  <c r="S50"/>
  <c r="Q50"/>
  <c r="O50"/>
  <c r="M50"/>
  <c r="K50"/>
  <c r="I50"/>
  <c r="G50"/>
  <c r="E50"/>
  <c r="AW49"/>
  <c r="AY49"/>
  <c r="AU49"/>
  <c r="AS49"/>
  <c r="AQ49"/>
  <c r="AO49"/>
  <c r="AM49"/>
  <c r="AK49"/>
  <c r="AI49"/>
  <c r="AG49"/>
  <c r="AE49"/>
  <c r="AC49"/>
  <c r="AA49"/>
  <c r="Y49"/>
  <c r="W49"/>
  <c r="U49"/>
  <c r="S49"/>
  <c r="Q49"/>
  <c r="O49"/>
  <c r="M49"/>
  <c r="K49"/>
  <c r="I49"/>
  <c r="G49"/>
  <c r="E49"/>
  <c r="AW48"/>
  <c r="AY48"/>
  <c r="AU48"/>
  <c r="AS48"/>
  <c r="AQ48"/>
  <c r="AO48"/>
  <c r="AM48"/>
  <c r="AK48"/>
  <c r="AI48"/>
  <c r="AG48"/>
  <c r="AE48"/>
  <c r="AC48"/>
  <c r="AA48"/>
  <c r="Y48"/>
  <c r="W48"/>
  <c r="U48"/>
  <c r="S48"/>
  <c r="Q48"/>
  <c r="O48"/>
  <c r="M48"/>
  <c r="K48"/>
  <c r="I48"/>
  <c r="G48"/>
  <c r="E48"/>
  <c r="AW47"/>
  <c r="AZ47"/>
  <c r="AU47"/>
  <c r="AS47"/>
  <c r="AQ47"/>
  <c r="AO47"/>
  <c r="AM47"/>
  <c r="AK47"/>
  <c r="AI47"/>
  <c r="AG47"/>
  <c r="AE47"/>
  <c r="AC47"/>
  <c r="AA47"/>
  <c r="Y47"/>
  <c r="W47"/>
  <c r="U47"/>
  <c r="S47"/>
  <c r="Q47"/>
  <c r="O47"/>
  <c r="M47"/>
  <c r="K47"/>
  <c r="I47"/>
  <c r="G47"/>
  <c r="E47"/>
  <c r="AW46"/>
  <c r="AY46"/>
  <c r="AU46"/>
  <c r="AS46"/>
  <c r="AQ46"/>
  <c r="AO46"/>
  <c r="AM46"/>
  <c r="AK46"/>
  <c r="AI46"/>
  <c r="AG46"/>
  <c r="AE46"/>
  <c r="AC46"/>
  <c r="AA46"/>
  <c r="Y46"/>
  <c r="W46"/>
  <c r="U46"/>
  <c r="S46"/>
  <c r="Q46"/>
  <c r="O46"/>
  <c r="M46"/>
  <c r="K46"/>
  <c r="I46"/>
  <c r="G46"/>
  <c r="E46"/>
  <c r="AW45"/>
  <c r="AY45"/>
  <c r="AU45"/>
  <c r="AS45"/>
  <c r="AQ45"/>
  <c r="AO45"/>
  <c r="AM45"/>
  <c r="AK45"/>
  <c r="AI45"/>
  <c r="AG45"/>
  <c r="AE45"/>
  <c r="AC45"/>
  <c r="AA45"/>
  <c r="Y45"/>
  <c r="W45"/>
  <c r="U45"/>
  <c r="S45"/>
  <c r="Q45"/>
  <c r="O45"/>
  <c r="M45"/>
  <c r="K45"/>
  <c r="I45"/>
  <c r="G45"/>
  <c r="E45"/>
  <c r="AW44"/>
  <c r="AY44"/>
  <c r="AU44"/>
  <c r="AS44"/>
  <c r="AQ44"/>
  <c r="AO44"/>
  <c r="AM44"/>
  <c r="AK44"/>
  <c r="AI44"/>
  <c r="AG44"/>
  <c r="AE44"/>
  <c r="AC44"/>
  <c r="AA44"/>
  <c r="Y44"/>
  <c r="W44"/>
  <c r="U44"/>
  <c r="S44"/>
  <c r="Q44"/>
  <c r="O44"/>
  <c r="M44"/>
  <c r="K44"/>
  <c r="I44"/>
  <c r="G44"/>
  <c r="E44"/>
  <c r="AW43"/>
  <c r="AZ43"/>
  <c r="AU43"/>
  <c r="AS43"/>
  <c r="AQ43"/>
  <c r="AO43"/>
  <c r="AM43"/>
  <c r="AK43"/>
  <c r="AI43"/>
  <c r="AG43"/>
  <c r="AE43"/>
  <c r="AC43"/>
  <c r="AA43"/>
  <c r="Y43"/>
  <c r="W43"/>
  <c r="U43"/>
  <c r="S43"/>
  <c r="Q43"/>
  <c r="O43"/>
  <c r="M43"/>
  <c r="K43"/>
  <c r="I43"/>
  <c r="G43"/>
  <c r="E43"/>
  <c r="AW42"/>
  <c r="AY42"/>
  <c r="AU42"/>
  <c r="AS42"/>
  <c r="AQ42"/>
  <c r="AO42"/>
  <c r="AM42"/>
  <c r="AK42"/>
  <c r="AI42"/>
  <c r="AG42"/>
  <c r="AE42"/>
  <c r="AC42"/>
  <c r="AA42"/>
  <c r="Y42"/>
  <c r="W42"/>
  <c r="U42"/>
  <c r="S42"/>
  <c r="Q42"/>
  <c r="O42"/>
  <c r="M42"/>
  <c r="K42"/>
  <c r="I42"/>
  <c r="G42"/>
  <c r="E42"/>
  <c r="AW41"/>
  <c r="AY41"/>
  <c r="AU41"/>
  <c r="AS41"/>
  <c r="AQ41"/>
  <c r="AO41"/>
  <c r="AM41"/>
  <c r="AK41"/>
  <c r="AI41"/>
  <c r="AG41"/>
  <c r="AE41"/>
  <c r="AC41"/>
  <c r="AA41"/>
  <c r="Y41"/>
  <c r="W41"/>
  <c r="U41"/>
  <c r="S41"/>
  <c r="Q41"/>
  <c r="O41"/>
  <c r="M41"/>
  <c r="K41"/>
  <c r="I41"/>
  <c r="G41"/>
  <c r="E41"/>
  <c r="AW40"/>
  <c r="AY40"/>
  <c r="AU40"/>
  <c r="AS40"/>
  <c r="AQ40"/>
  <c r="AO40"/>
  <c r="AM40"/>
  <c r="AK40"/>
  <c r="AI40"/>
  <c r="AG40"/>
  <c r="AE40"/>
  <c r="AC40"/>
  <c r="AA40"/>
  <c r="Y40"/>
  <c r="W40"/>
  <c r="U40"/>
  <c r="S40"/>
  <c r="Q40"/>
  <c r="O40"/>
  <c r="M40"/>
  <c r="K40"/>
  <c r="I40"/>
  <c r="G40"/>
  <c r="E40"/>
  <c r="AW39"/>
  <c r="AZ39"/>
  <c r="AU39"/>
  <c r="AS39"/>
  <c r="AQ39"/>
  <c r="AO39"/>
  <c r="AM39"/>
  <c r="AK39"/>
  <c r="AI39"/>
  <c r="AG39"/>
  <c r="AE39"/>
  <c r="AC39"/>
  <c r="AA39"/>
  <c r="Y39"/>
  <c r="W39"/>
  <c r="U39"/>
  <c r="S39"/>
  <c r="Q39"/>
  <c r="O39"/>
  <c r="M39"/>
  <c r="K39"/>
  <c r="I39"/>
  <c r="G39"/>
  <c r="E39"/>
  <c r="AW38"/>
  <c r="AY38"/>
  <c r="AU38"/>
  <c r="AS38"/>
  <c r="AQ38"/>
  <c r="AO38"/>
  <c r="AM38"/>
  <c r="AK38"/>
  <c r="AI38"/>
  <c r="AG38"/>
  <c r="AE38"/>
  <c r="AC38"/>
  <c r="AA38"/>
  <c r="Y38"/>
  <c r="W38"/>
  <c r="U38"/>
  <c r="S38"/>
  <c r="Q38"/>
  <c r="O38"/>
  <c r="M38"/>
  <c r="K38"/>
  <c r="I38"/>
  <c r="G38"/>
  <c r="E38"/>
  <c r="AW37"/>
  <c r="AY37"/>
  <c r="AU37"/>
  <c r="AS37"/>
  <c r="AQ37"/>
  <c r="AO37"/>
  <c r="AM37"/>
  <c r="AK37"/>
  <c r="AI37"/>
  <c r="AG37"/>
  <c r="AE37"/>
  <c r="AC37"/>
  <c r="AA37"/>
  <c r="Y37"/>
  <c r="W37"/>
  <c r="U37"/>
  <c r="S37"/>
  <c r="Q37"/>
  <c r="O37"/>
  <c r="M37"/>
  <c r="K37"/>
  <c r="I37"/>
  <c r="G37"/>
  <c r="E37"/>
  <c r="AW36"/>
  <c r="AY36"/>
  <c r="AU36"/>
  <c r="AS36"/>
  <c r="AQ36"/>
  <c r="AO36"/>
  <c r="AM36"/>
  <c r="AK36"/>
  <c r="AI36"/>
  <c r="AG36"/>
  <c r="AE36"/>
  <c r="AC36"/>
  <c r="AA36"/>
  <c r="Y36"/>
  <c r="W36"/>
  <c r="U36"/>
  <c r="S36"/>
  <c r="Q36"/>
  <c r="O36"/>
  <c r="M36"/>
  <c r="K36"/>
  <c r="I36"/>
  <c r="G36"/>
  <c r="E36"/>
  <c r="AW35"/>
  <c r="AZ35"/>
  <c r="AU35"/>
  <c r="AS35"/>
  <c r="AQ35"/>
  <c r="AO35"/>
  <c r="AM35"/>
  <c r="AK35"/>
  <c r="AI35"/>
  <c r="AG35"/>
  <c r="AE35"/>
  <c r="AC35"/>
  <c r="AA35"/>
  <c r="Y35"/>
  <c r="W35"/>
  <c r="U35"/>
  <c r="S35"/>
  <c r="Q35"/>
  <c r="O35"/>
  <c r="M35"/>
  <c r="K35"/>
  <c r="I35"/>
  <c r="G35"/>
  <c r="E35"/>
  <c r="AW34"/>
  <c r="AY34"/>
  <c r="AU34"/>
  <c r="AS34"/>
  <c r="AQ34"/>
  <c r="AO34"/>
  <c r="AM34"/>
  <c r="AK34"/>
  <c r="AI34"/>
  <c r="AG34"/>
  <c r="AE34"/>
  <c r="AC34"/>
  <c r="AA34"/>
  <c r="Y34"/>
  <c r="W34"/>
  <c r="U34"/>
  <c r="S34"/>
  <c r="Q34"/>
  <c r="O34"/>
  <c r="M34"/>
  <c r="K34"/>
  <c r="I34"/>
  <c r="G34"/>
  <c r="E34"/>
  <c r="AW33"/>
  <c r="AY33"/>
  <c r="AU33"/>
  <c r="AS33"/>
  <c r="AQ33"/>
  <c r="AO33"/>
  <c r="AM33"/>
  <c r="AK33"/>
  <c r="AI33"/>
  <c r="AG33"/>
  <c r="AE33"/>
  <c r="AC33"/>
  <c r="AA33"/>
  <c r="Y33"/>
  <c r="W33"/>
  <c r="U33"/>
  <c r="S33"/>
  <c r="Q33"/>
  <c r="O33"/>
  <c r="M33"/>
  <c r="K33"/>
  <c r="I33"/>
  <c r="G33"/>
  <c r="E33"/>
  <c r="AW32"/>
  <c r="AY32"/>
  <c r="AU32"/>
  <c r="AS32"/>
  <c r="AQ32"/>
  <c r="AO32"/>
  <c r="AM32"/>
  <c r="AK32"/>
  <c r="AI32"/>
  <c r="AG32"/>
  <c r="AE32"/>
  <c r="AC32"/>
  <c r="AA32"/>
  <c r="Y32"/>
  <c r="W32"/>
  <c r="U32"/>
  <c r="S32"/>
  <c r="Q32"/>
  <c r="O32"/>
  <c r="M32"/>
  <c r="K32"/>
  <c r="I32"/>
  <c r="G32"/>
  <c r="E32"/>
  <c r="AW31"/>
  <c r="AZ31"/>
  <c r="AU31"/>
  <c r="AS31"/>
  <c r="AQ31"/>
  <c r="AO31"/>
  <c r="AM31"/>
  <c r="AK31"/>
  <c r="AI31"/>
  <c r="AG31"/>
  <c r="AE31"/>
  <c r="AC31"/>
  <c r="AA31"/>
  <c r="Y31"/>
  <c r="W31"/>
  <c r="U31"/>
  <c r="S31"/>
  <c r="Q31"/>
  <c r="O31"/>
  <c r="M31"/>
  <c r="K31"/>
  <c r="I31"/>
  <c r="G31"/>
  <c r="E31"/>
  <c r="AW30"/>
  <c r="AY30"/>
  <c r="AU30"/>
  <c r="AS30"/>
  <c r="AQ30"/>
  <c r="AO30"/>
  <c r="AM30"/>
  <c r="AK30"/>
  <c r="AI30"/>
  <c r="AG30"/>
  <c r="AE30"/>
  <c r="AC30"/>
  <c r="AA30"/>
  <c r="Y30"/>
  <c r="W30"/>
  <c r="U30"/>
  <c r="S30"/>
  <c r="Q30"/>
  <c r="O30"/>
  <c r="M30"/>
  <c r="K30"/>
  <c r="I30"/>
  <c r="G30"/>
  <c r="E30"/>
  <c r="AW29"/>
  <c r="AY29"/>
  <c r="AU29"/>
  <c r="AS29"/>
  <c r="AQ29"/>
  <c r="AO29"/>
  <c r="AM29"/>
  <c r="AK29"/>
  <c r="AI29"/>
  <c r="AG29"/>
  <c r="AE29"/>
  <c r="AC29"/>
  <c r="AA29"/>
  <c r="Y29"/>
  <c r="W29"/>
  <c r="U29"/>
  <c r="S29"/>
  <c r="Q29"/>
  <c r="O29"/>
  <c r="M29"/>
  <c r="K29"/>
  <c r="I29"/>
  <c r="G29"/>
  <c r="E29"/>
  <c r="AW28"/>
  <c r="AY28"/>
  <c r="AU28"/>
  <c r="AS28"/>
  <c r="AQ28"/>
  <c r="AO28"/>
  <c r="AM28"/>
  <c r="AK28"/>
  <c r="AI28"/>
  <c r="AG28"/>
  <c r="AE28"/>
  <c r="AC28"/>
  <c r="AA28"/>
  <c r="Y28"/>
  <c r="W28"/>
  <c r="U28"/>
  <c r="S28"/>
  <c r="Q28"/>
  <c r="O28"/>
  <c r="M28"/>
  <c r="K28"/>
  <c r="I28"/>
  <c r="G28"/>
  <c r="E28"/>
  <c r="AW27"/>
  <c r="AZ27"/>
  <c r="AU27"/>
  <c r="AS27"/>
  <c r="AQ27"/>
  <c r="AO27"/>
  <c r="AM27"/>
  <c r="AK27"/>
  <c r="AI27"/>
  <c r="AG27"/>
  <c r="AE27"/>
  <c r="AC27"/>
  <c r="AA27"/>
  <c r="Y27"/>
  <c r="W27"/>
  <c r="U27"/>
  <c r="S27"/>
  <c r="Q27"/>
  <c r="O27"/>
  <c r="M27"/>
  <c r="K27"/>
  <c r="I27"/>
  <c r="G27"/>
  <c r="E27"/>
  <c r="AW26"/>
  <c r="AY26"/>
  <c r="AU26"/>
  <c r="AS26"/>
  <c r="AQ26"/>
  <c r="AO26"/>
  <c r="AM26"/>
  <c r="AK26"/>
  <c r="AI26"/>
  <c r="AG26"/>
  <c r="AE26"/>
  <c r="AC26"/>
  <c r="AA26"/>
  <c r="Y26"/>
  <c r="W26"/>
  <c r="U26"/>
  <c r="S26"/>
  <c r="Q26"/>
  <c r="O26"/>
  <c r="M26"/>
  <c r="K26"/>
  <c r="I26"/>
  <c r="G26"/>
  <c r="E26"/>
  <c r="AW25"/>
  <c r="AY25"/>
  <c r="AU25"/>
  <c r="AS25"/>
  <c r="AQ25"/>
  <c r="AO25"/>
  <c r="AM25"/>
  <c r="AK25"/>
  <c r="AI25"/>
  <c r="AG25"/>
  <c r="AE25"/>
  <c r="AC25"/>
  <c r="AA25"/>
  <c r="Y25"/>
  <c r="W25"/>
  <c r="U25"/>
  <c r="S25"/>
  <c r="Q25"/>
  <c r="O25"/>
  <c r="M25"/>
  <c r="K25"/>
  <c r="I25"/>
  <c r="G25"/>
  <c r="E25"/>
  <c r="AW24"/>
  <c r="AY24"/>
  <c r="AU24"/>
  <c r="AS24"/>
  <c r="AQ24"/>
  <c r="AO24"/>
  <c r="AM24"/>
  <c r="AK24"/>
  <c r="AI24"/>
  <c r="AG24"/>
  <c r="AE24"/>
  <c r="AC24"/>
  <c r="AA24"/>
  <c r="Y24"/>
  <c r="W24"/>
  <c r="U24"/>
  <c r="S24"/>
  <c r="Q24"/>
  <c r="O24"/>
  <c r="M24"/>
  <c r="K24"/>
  <c r="I24"/>
  <c r="G24"/>
  <c r="E24"/>
  <c r="AW23"/>
  <c r="AZ23"/>
  <c r="AU23"/>
  <c r="AS23"/>
  <c r="AQ23"/>
  <c r="AO23"/>
  <c r="AM23"/>
  <c r="AK23"/>
  <c r="AI23"/>
  <c r="AG23"/>
  <c r="AE23"/>
  <c r="AC23"/>
  <c r="AA23"/>
  <c r="Y23"/>
  <c r="W23"/>
  <c r="U23"/>
  <c r="S23"/>
  <c r="Q23"/>
  <c r="O23"/>
  <c r="M23"/>
  <c r="K23"/>
  <c r="I23"/>
  <c r="G23"/>
  <c r="E23"/>
  <c r="AW22"/>
  <c r="AY22"/>
  <c r="AU22"/>
  <c r="AS22"/>
  <c r="AQ22"/>
  <c r="AO22"/>
  <c r="AM22"/>
  <c r="AK22"/>
  <c r="AI22"/>
  <c r="AG22"/>
  <c r="AE22"/>
  <c r="AC22"/>
  <c r="AA22"/>
  <c r="Y22"/>
  <c r="W22"/>
  <c r="U22"/>
  <c r="S22"/>
  <c r="Q22"/>
  <c r="O22"/>
  <c r="M22"/>
  <c r="K22"/>
  <c r="I22"/>
  <c r="G22"/>
  <c r="E22"/>
  <c r="AW21"/>
  <c r="AY21"/>
  <c r="AU21"/>
  <c r="AS21"/>
  <c r="AQ21"/>
  <c r="AO21"/>
  <c r="AM21"/>
  <c r="AK21"/>
  <c r="AI21"/>
  <c r="AG21"/>
  <c r="AE21"/>
  <c r="AC21"/>
  <c r="AA21"/>
  <c r="Y21"/>
  <c r="W21"/>
  <c r="U21"/>
  <c r="S21"/>
  <c r="Q21"/>
  <c r="O21"/>
  <c r="M21"/>
  <c r="K21"/>
  <c r="I21"/>
  <c r="G21"/>
  <c r="E21"/>
  <c r="AW20"/>
  <c r="AY20"/>
  <c r="AU20"/>
  <c r="AS20"/>
  <c r="AQ20"/>
  <c r="AO20"/>
  <c r="AM20"/>
  <c r="AK20"/>
  <c r="AI20"/>
  <c r="AG20"/>
  <c r="AE20"/>
  <c r="AC20"/>
  <c r="AA20"/>
  <c r="Y20"/>
  <c r="W20"/>
  <c r="U20"/>
  <c r="S20"/>
  <c r="Q20"/>
  <c r="O20"/>
  <c r="M20"/>
  <c r="K20"/>
  <c r="I20"/>
  <c r="G20"/>
  <c r="E20"/>
  <c r="AW19"/>
  <c r="AZ19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I19"/>
  <c r="G19"/>
  <c r="E19"/>
  <c r="AW18"/>
  <c r="AY18"/>
  <c r="AU18"/>
  <c r="AS18"/>
  <c r="AQ18"/>
  <c r="AO18"/>
  <c r="AM18"/>
  <c r="AK18"/>
  <c r="AI18"/>
  <c r="AG18"/>
  <c r="AE18"/>
  <c r="AC18"/>
  <c r="AA18"/>
  <c r="Y18"/>
  <c r="W18"/>
  <c r="U18"/>
  <c r="S18"/>
  <c r="Q18"/>
  <c r="O18"/>
  <c r="M18"/>
  <c r="K18"/>
  <c r="I18"/>
  <c r="G18"/>
  <c r="E18"/>
  <c r="AW17"/>
  <c r="AY17"/>
  <c r="AU17"/>
  <c r="AS17"/>
  <c r="AQ17"/>
  <c r="AO17"/>
  <c r="AM17"/>
  <c r="AK17"/>
  <c r="AI17"/>
  <c r="AG17"/>
  <c r="AE17"/>
  <c r="AC17"/>
  <c r="AA17"/>
  <c r="Y17"/>
  <c r="W17"/>
  <c r="U17"/>
  <c r="S17"/>
  <c r="Q17"/>
  <c r="O17"/>
  <c r="M17"/>
  <c r="K17"/>
  <c r="I17"/>
  <c r="G17"/>
  <c r="E17"/>
  <c r="AW16"/>
  <c r="AY16"/>
  <c r="AU16"/>
  <c r="AS16"/>
  <c r="AQ16"/>
  <c r="AO16"/>
  <c r="AM16"/>
  <c r="AK16"/>
  <c r="AI16"/>
  <c r="AG16"/>
  <c r="AE16"/>
  <c r="AC16"/>
  <c r="AA16"/>
  <c r="Y16"/>
  <c r="W16"/>
  <c r="U16"/>
  <c r="S16"/>
  <c r="Q16"/>
  <c r="O16"/>
  <c r="M16"/>
  <c r="K16"/>
  <c r="I16"/>
  <c r="G16"/>
  <c r="E16"/>
  <c r="AW15"/>
  <c r="AZ15"/>
  <c r="AU15"/>
  <c r="AS15"/>
  <c r="AQ15"/>
  <c r="AO15"/>
  <c r="AM15"/>
  <c r="AK15"/>
  <c r="AI15"/>
  <c r="AG15"/>
  <c r="AE15"/>
  <c r="AC15"/>
  <c r="AA15"/>
  <c r="Y15"/>
  <c r="W15"/>
  <c r="U15"/>
  <c r="S15"/>
  <c r="Q15"/>
  <c r="O15"/>
  <c r="M15"/>
  <c r="K15"/>
  <c r="I15"/>
  <c r="G15"/>
  <c r="E15"/>
  <c r="AW14"/>
  <c r="AY14"/>
  <c r="AU14"/>
  <c r="AS14"/>
  <c r="AQ14"/>
  <c r="AO14"/>
  <c r="AM14"/>
  <c r="AK14"/>
  <c r="AI14"/>
  <c r="AG14"/>
  <c r="AE14"/>
  <c r="AC14"/>
  <c r="AA14"/>
  <c r="Y14"/>
  <c r="W14"/>
  <c r="U14"/>
  <c r="S14"/>
  <c r="Q14"/>
  <c r="O14"/>
  <c r="M14"/>
  <c r="K14"/>
  <c r="I14"/>
  <c r="G14"/>
  <c r="E14"/>
  <c r="AW13"/>
  <c r="AY13"/>
  <c r="AU13"/>
  <c r="AS13"/>
  <c r="AQ13"/>
  <c r="AO13"/>
  <c r="AM13"/>
  <c r="AK13"/>
  <c r="AI13"/>
  <c r="AG13"/>
  <c r="AE13"/>
  <c r="AC13"/>
  <c r="AA13"/>
  <c r="Y13"/>
  <c r="W13"/>
  <c r="U13"/>
  <c r="S13"/>
  <c r="Q13"/>
  <c r="O13"/>
  <c r="M13"/>
  <c r="K13"/>
  <c r="I13"/>
  <c r="G13"/>
  <c r="E13"/>
  <c r="AW12"/>
  <c r="AY12"/>
  <c r="AU12"/>
  <c r="AS12"/>
  <c r="AQ12"/>
  <c r="AO12"/>
  <c r="AM12"/>
  <c r="AK12"/>
  <c r="AI12"/>
  <c r="AG12"/>
  <c r="AE12"/>
  <c r="AC12"/>
  <c r="AA12"/>
  <c r="Y12"/>
  <c r="W12"/>
  <c r="U12"/>
  <c r="S12"/>
  <c r="Q12"/>
  <c r="O12"/>
  <c r="M12"/>
  <c r="K12"/>
  <c r="I12"/>
  <c r="G12"/>
  <c r="E12"/>
  <c r="AW11"/>
  <c r="AZ11"/>
  <c r="AU11"/>
  <c r="AS11"/>
  <c r="AQ11"/>
  <c r="AO11"/>
  <c r="AM11"/>
  <c r="AK11"/>
  <c r="AI11"/>
  <c r="AG11"/>
  <c r="AE11"/>
  <c r="AC11"/>
  <c r="AA11"/>
  <c r="Y11"/>
  <c r="W11"/>
  <c r="U11"/>
  <c r="S11"/>
  <c r="Q11"/>
  <c r="O11"/>
  <c r="M11"/>
  <c r="K11"/>
  <c r="I11"/>
  <c r="G11"/>
  <c r="E11"/>
  <c r="AW10"/>
  <c r="AY10"/>
  <c r="AU10"/>
  <c r="AS10"/>
  <c r="AQ10"/>
  <c r="AO10"/>
  <c r="AM10"/>
  <c r="AK10"/>
  <c r="AI10"/>
  <c r="AG10"/>
  <c r="AE10"/>
  <c r="AC10"/>
  <c r="AA10"/>
  <c r="Y10"/>
  <c r="W10"/>
  <c r="U10"/>
  <c r="S10"/>
  <c r="Q10"/>
  <c r="O10"/>
  <c r="M10"/>
  <c r="K10"/>
  <c r="I10"/>
  <c r="G10"/>
  <c r="E10"/>
  <c r="AW9"/>
  <c r="AY9"/>
  <c r="AU9"/>
  <c r="AS9"/>
  <c r="AQ9"/>
  <c r="AO9"/>
  <c r="AM9"/>
  <c r="AK9"/>
  <c r="AI9"/>
  <c r="AG9"/>
  <c r="AE9"/>
  <c r="AC9"/>
  <c r="AA9"/>
  <c r="Y9"/>
  <c r="W9"/>
  <c r="U9"/>
  <c r="S9"/>
  <c r="Q9"/>
  <c r="O9"/>
  <c r="M9"/>
  <c r="K9"/>
  <c r="I9"/>
  <c r="G9"/>
  <c r="E9"/>
  <c r="AW8"/>
  <c r="AY8"/>
  <c r="AU8"/>
  <c r="AS8"/>
  <c r="AQ8"/>
  <c r="AO8"/>
  <c r="AM8"/>
  <c r="AK8"/>
  <c r="AI8"/>
  <c r="AG8"/>
  <c r="AE8"/>
  <c r="AC8"/>
  <c r="AA8"/>
  <c r="Y8"/>
  <c r="W8"/>
  <c r="U8"/>
  <c r="S8"/>
  <c r="Q8"/>
  <c r="O8"/>
  <c r="M8"/>
  <c r="K8"/>
  <c r="I8"/>
  <c r="G8"/>
  <c r="E8"/>
  <c r="AW7"/>
  <c r="AZ7"/>
  <c r="AU7"/>
  <c r="AS7"/>
  <c r="AQ7"/>
  <c r="AO7"/>
  <c r="AM7"/>
  <c r="AK7"/>
  <c r="AI7"/>
  <c r="AG7"/>
  <c r="AE7"/>
  <c r="AC7"/>
  <c r="AA7"/>
  <c r="Y7"/>
  <c r="W7"/>
  <c r="U7"/>
  <c r="S7"/>
  <c r="Q7"/>
  <c r="O7"/>
  <c r="M7"/>
  <c r="K7"/>
  <c r="I7"/>
  <c r="G7"/>
  <c r="E7"/>
  <c r="AW6"/>
  <c r="AY6"/>
  <c r="AU6"/>
  <c r="AS6"/>
  <c r="AQ6"/>
  <c r="AO6"/>
  <c r="AM6"/>
  <c r="AK6"/>
  <c r="AI6"/>
  <c r="AG6"/>
  <c r="AE6"/>
  <c r="AC6"/>
  <c r="AA6"/>
  <c r="Y6"/>
  <c r="W6"/>
  <c r="U6"/>
  <c r="S6"/>
  <c r="Q6"/>
  <c r="O6"/>
  <c r="M6"/>
  <c r="K6"/>
  <c r="I6"/>
  <c r="G6"/>
  <c r="E6"/>
  <c r="AW5"/>
  <c r="AY5"/>
  <c r="AU5"/>
  <c r="AS5"/>
  <c r="AQ5"/>
  <c r="AO5"/>
  <c r="AM5"/>
  <c r="AK5"/>
  <c r="AI5"/>
  <c r="AG5"/>
  <c r="AE5"/>
  <c r="AC5"/>
  <c r="AA5"/>
  <c r="Y5"/>
  <c r="W5"/>
  <c r="U5"/>
  <c r="S5"/>
  <c r="Q5"/>
  <c r="O5"/>
  <c r="M5"/>
  <c r="K5"/>
  <c r="I5"/>
  <c r="G5"/>
  <c r="E5"/>
  <c r="AU4"/>
  <c r="AS4"/>
  <c r="AQ4"/>
  <c r="AO4"/>
  <c r="AM4"/>
  <c r="AK4"/>
  <c r="AI4"/>
  <c r="AG4"/>
  <c r="AE4"/>
  <c r="AC4"/>
  <c r="AA4"/>
  <c r="Y4"/>
  <c r="W4"/>
  <c r="U4"/>
  <c r="S4"/>
  <c r="Q4"/>
  <c r="O4"/>
  <c r="M4"/>
  <c r="K4"/>
  <c r="I4"/>
  <c r="G4"/>
  <c r="E4"/>
  <c r="AZ50"/>
  <c r="AY51"/>
  <c r="AZ30"/>
  <c r="AY31"/>
  <c r="AZ32"/>
  <c r="AV34"/>
  <c r="AX34"/>
  <c r="AV12"/>
  <c r="AX12"/>
  <c r="AZ14"/>
  <c r="AY15"/>
  <c r="AZ16"/>
  <c r="AV18"/>
  <c r="AX18"/>
  <c r="AZ34"/>
  <c r="AY35"/>
  <c r="AZ36"/>
  <c r="AV38"/>
  <c r="AX38"/>
  <c r="AY23"/>
  <c r="AZ24"/>
  <c r="AV28"/>
  <c r="AX28"/>
  <c r="AY43"/>
  <c r="AZ44"/>
  <c r="AV48"/>
  <c r="AX48"/>
  <c r="AV6"/>
  <c r="AX6"/>
  <c r="AV16"/>
  <c r="AX16"/>
  <c r="AZ18"/>
  <c r="AY19"/>
  <c r="AZ20"/>
  <c r="AV22"/>
  <c r="AX22"/>
  <c r="AV32"/>
  <c r="AX32"/>
  <c r="AV36"/>
  <c r="AX36"/>
  <c r="AZ38"/>
  <c r="AY39"/>
  <c r="AZ40"/>
  <c r="AV42"/>
  <c r="AX42"/>
  <c r="AV8"/>
  <c r="AX8"/>
  <c r="AZ10"/>
  <c r="AY11"/>
  <c r="AZ12"/>
  <c r="AV14"/>
  <c r="AX14"/>
  <c r="AV24"/>
  <c r="AX24"/>
  <c r="AZ26"/>
  <c r="AY27"/>
  <c r="AZ28"/>
  <c r="AV30"/>
  <c r="AX30"/>
  <c r="AV44"/>
  <c r="AX44"/>
  <c r="AZ46"/>
  <c r="AY47"/>
  <c r="AZ48"/>
  <c r="AV50"/>
  <c r="AX50"/>
  <c r="AZ6"/>
  <c r="AY7"/>
  <c r="AZ8"/>
  <c r="AV10"/>
  <c r="AX10"/>
  <c r="AV20"/>
  <c r="AX20"/>
  <c r="AZ22"/>
  <c r="AV26"/>
  <c r="AX26"/>
  <c r="AV40"/>
  <c r="AX40"/>
  <c r="AZ42"/>
  <c r="AV46"/>
  <c r="AX46"/>
  <c r="AV5"/>
  <c r="AX5"/>
  <c r="AZ5"/>
  <c r="AV9"/>
  <c r="AX9"/>
  <c r="AZ9"/>
  <c r="AV13"/>
  <c r="AX13"/>
  <c r="AZ13"/>
  <c r="AV17"/>
  <c r="AX17"/>
  <c r="AZ17"/>
  <c r="AV21"/>
  <c r="AX21"/>
  <c r="AZ21"/>
  <c r="AV25"/>
  <c r="AX25"/>
  <c r="AZ25"/>
  <c r="AV29"/>
  <c r="AX29"/>
  <c r="AZ29"/>
  <c r="AV33"/>
  <c r="AX33"/>
  <c r="AZ33"/>
  <c r="AV37"/>
  <c r="AX37"/>
  <c r="AZ37"/>
  <c r="AV41"/>
  <c r="AX41"/>
  <c r="AZ41"/>
  <c r="AV45"/>
  <c r="AX45"/>
  <c r="AZ45"/>
  <c r="AV49"/>
  <c r="AX49"/>
  <c r="AZ49"/>
  <c r="AV7"/>
  <c r="AX7"/>
  <c r="AV11"/>
  <c r="AX11"/>
  <c r="AV15"/>
  <c r="AX15"/>
  <c r="AV19"/>
  <c r="AX19"/>
  <c r="AV23"/>
  <c r="AX23"/>
  <c r="AV27"/>
  <c r="AX27"/>
  <c r="AV31"/>
  <c r="AX31"/>
  <c r="AV35"/>
  <c r="AX35"/>
  <c r="AV39"/>
  <c r="AX39"/>
  <c r="AV43"/>
  <c r="AX43"/>
  <c r="AV47"/>
  <c r="AX47"/>
  <c r="AV51"/>
  <c r="AX51"/>
  <c r="AW17" i="4"/>
  <c r="AY17"/>
  <c r="AU17"/>
  <c r="AS17"/>
  <c r="AQ17"/>
  <c r="AO17"/>
  <c r="AM17"/>
  <c r="AK17"/>
  <c r="AI17"/>
  <c r="AG17"/>
  <c r="AE17"/>
  <c r="AC17"/>
  <c r="AA17"/>
  <c r="Y17"/>
  <c r="W17"/>
  <c r="U17"/>
  <c r="S17"/>
  <c r="Q17"/>
  <c r="O17"/>
  <c r="M17"/>
  <c r="K17"/>
  <c r="I17"/>
  <c r="G17"/>
  <c r="E17"/>
  <c r="AV17"/>
  <c r="AX17"/>
  <c r="AW16"/>
  <c r="AY16"/>
  <c r="AU16"/>
  <c r="AS16"/>
  <c r="AQ16"/>
  <c r="AO16"/>
  <c r="AM16"/>
  <c r="AK16"/>
  <c r="AI16"/>
  <c r="AG16"/>
  <c r="AE16"/>
  <c r="AC16"/>
  <c r="AA16"/>
  <c r="Y16"/>
  <c r="W16"/>
  <c r="U16"/>
  <c r="S16"/>
  <c r="Q16"/>
  <c r="O16"/>
  <c r="M16"/>
  <c r="K16"/>
  <c r="I16"/>
  <c r="G16"/>
  <c r="E16"/>
  <c r="AW15"/>
  <c r="AZ15"/>
  <c r="AY15"/>
  <c r="AU15"/>
  <c r="AS15"/>
  <c r="AQ15"/>
  <c r="AO15"/>
  <c r="AM15"/>
  <c r="AK15"/>
  <c r="AI15"/>
  <c r="AG15"/>
  <c r="AE15"/>
  <c r="AC15"/>
  <c r="AA15"/>
  <c r="Y15"/>
  <c r="W15"/>
  <c r="U15"/>
  <c r="S15"/>
  <c r="Q15"/>
  <c r="O15"/>
  <c r="M15"/>
  <c r="K15"/>
  <c r="I15"/>
  <c r="G15"/>
  <c r="E15"/>
  <c r="AW14"/>
  <c r="AY14"/>
  <c r="AZ14"/>
  <c r="AU14"/>
  <c r="AS14"/>
  <c r="AQ14"/>
  <c r="AO14"/>
  <c r="AM14"/>
  <c r="AK14"/>
  <c r="AI14"/>
  <c r="AG14"/>
  <c r="AE14"/>
  <c r="AC14"/>
  <c r="AA14"/>
  <c r="Y14"/>
  <c r="W14"/>
  <c r="U14"/>
  <c r="S14"/>
  <c r="Q14"/>
  <c r="O14"/>
  <c r="M14"/>
  <c r="K14"/>
  <c r="I14"/>
  <c r="G14"/>
  <c r="E14"/>
  <c r="AW13"/>
  <c r="AZ13"/>
  <c r="AY13"/>
  <c r="AU13"/>
  <c r="AS13"/>
  <c r="AQ13"/>
  <c r="AO13"/>
  <c r="AM13"/>
  <c r="AK13"/>
  <c r="AI13"/>
  <c r="AG13"/>
  <c r="AE13"/>
  <c r="AC13"/>
  <c r="AA13"/>
  <c r="Y13"/>
  <c r="W13"/>
  <c r="U13"/>
  <c r="S13"/>
  <c r="Q13"/>
  <c r="O13"/>
  <c r="M13"/>
  <c r="K13"/>
  <c r="I13"/>
  <c r="G13"/>
  <c r="E13"/>
  <c r="AW12"/>
  <c r="AY12"/>
  <c r="AU12"/>
  <c r="AS12"/>
  <c r="AQ12"/>
  <c r="AO12"/>
  <c r="AM12"/>
  <c r="AK12"/>
  <c r="AI12"/>
  <c r="AG12"/>
  <c r="AE12"/>
  <c r="AC12"/>
  <c r="AA12"/>
  <c r="Y12"/>
  <c r="W12"/>
  <c r="U12"/>
  <c r="S12"/>
  <c r="Q12"/>
  <c r="O12"/>
  <c r="M12"/>
  <c r="K12"/>
  <c r="I12"/>
  <c r="G12"/>
  <c r="E12"/>
  <c r="AW11"/>
  <c r="AY11"/>
  <c r="AU11"/>
  <c r="AS11"/>
  <c r="AQ11"/>
  <c r="AO11"/>
  <c r="AM11"/>
  <c r="AK11"/>
  <c r="AI11"/>
  <c r="AG11"/>
  <c r="AE11"/>
  <c r="AC11"/>
  <c r="AA11"/>
  <c r="Y11"/>
  <c r="W11"/>
  <c r="U11"/>
  <c r="S11"/>
  <c r="Q11"/>
  <c r="O11"/>
  <c r="M11"/>
  <c r="K11"/>
  <c r="I11"/>
  <c r="E11"/>
  <c r="G11"/>
  <c r="AV11"/>
  <c r="AX11"/>
  <c r="AW10"/>
  <c r="AZ10"/>
  <c r="AU10"/>
  <c r="AS10"/>
  <c r="AQ10"/>
  <c r="AO10"/>
  <c r="AM10"/>
  <c r="AK10"/>
  <c r="AI10"/>
  <c r="AG10"/>
  <c r="AE10"/>
  <c r="AC10"/>
  <c r="AA10"/>
  <c r="Y10"/>
  <c r="W10"/>
  <c r="U10"/>
  <c r="S10"/>
  <c r="Q10"/>
  <c r="O10"/>
  <c r="M10"/>
  <c r="K10"/>
  <c r="I10"/>
  <c r="G10"/>
  <c r="E10"/>
  <c r="AW9"/>
  <c r="AY9"/>
  <c r="AU9"/>
  <c r="AS9"/>
  <c r="AQ9"/>
  <c r="AO9"/>
  <c r="AM9"/>
  <c r="AK9"/>
  <c r="AI9"/>
  <c r="AG9"/>
  <c r="AE9"/>
  <c r="AC9"/>
  <c r="AA9"/>
  <c r="Y9"/>
  <c r="W9"/>
  <c r="U9"/>
  <c r="S9"/>
  <c r="Q9"/>
  <c r="O9"/>
  <c r="M9"/>
  <c r="K9"/>
  <c r="I9"/>
  <c r="G9"/>
  <c r="E9"/>
  <c r="AW8"/>
  <c r="AY8"/>
  <c r="AU8"/>
  <c r="AS8"/>
  <c r="AQ8"/>
  <c r="AO8"/>
  <c r="AM8"/>
  <c r="AK8"/>
  <c r="AI8"/>
  <c r="AG8"/>
  <c r="AE8"/>
  <c r="AC8"/>
  <c r="AA8"/>
  <c r="Y8"/>
  <c r="W8"/>
  <c r="U8"/>
  <c r="S8"/>
  <c r="Q8"/>
  <c r="O8"/>
  <c r="M8"/>
  <c r="K8"/>
  <c r="I8"/>
  <c r="G8"/>
  <c r="E8"/>
  <c r="AW7"/>
  <c r="AY7"/>
  <c r="AU7"/>
  <c r="AS7"/>
  <c r="AQ7"/>
  <c r="AO7"/>
  <c r="AM7"/>
  <c r="AK7"/>
  <c r="AI7"/>
  <c r="AG7"/>
  <c r="AE7"/>
  <c r="AC7"/>
  <c r="AA7"/>
  <c r="Y7"/>
  <c r="W7"/>
  <c r="U7"/>
  <c r="S7"/>
  <c r="Q7"/>
  <c r="O7"/>
  <c r="M7"/>
  <c r="K7"/>
  <c r="I7"/>
  <c r="G7"/>
  <c r="E7"/>
  <c r="AW6"/>
  <c r="AZ6"/>
  <c r="AU6"/>
  <c r="AS6"/>
  <c r="AQ6"/>
  <c r="AO6"/>
  <c r="AM6"/>
  <c r="AK6"/>
  <c r="AI6"/>
  <c r="AG6"/>
  <c r="AE6"/>
  <c r="AC6"/>
  <c r="AA6"/>
  <c r="Y6"/>
  <c r="W6"/>
  <c r="U6"/>
  <c r="S6"/>
  <c r="Q6"/>
  <c r="O6"/>
  <c r="M6"/>
  <c r="K6"/>
  <c r="I6"/>
  <c r="G6"/>
  <c r="E6"/>
  <c r="AW5"/>
  <c r="AY5"/>
  <c r="AU5"/>
  <c r="AS5"/>
  <c r="AQ5"/>
  <c r="AO5"/>
  <c r="AM5"/>
  <c r="AK5"/>
  <c r="AI5"/>
  <c r="AG5"/>
  <c r="AE5"/>
  <c r="AC5"/>
  <c r="AA5"/>
  <c r="Y5"/>
  <c r="W5"/>
  <c r="U5"/>
  <c r="S5"/>
  <c r="Q5"/>
  <c r="O5"/>
  <c r="M5"/>
  <c r="K5"/>
  <c r="I5"/>
  <c r="G5"/>
  <c r="E5"/>
  <c r="AU4"/>
  <c r="AS4"/>
  <c r="AQ4"/>
  <c r="AO4"/>
  <c r="AM4"/>
  <c r="AK4"/>
  <c r="AI4"/>
  <c r="AG4"/>
  <c r="AE4"/>
  <c r="AC4"/>
  <c r="AA4"/>
  <c r="Y4"/>
  <c r="W4"/>
  <c r="U4"/>
  <c r="S4"/>
  <c r="Q4"/>
  <c r="O4"/>
  <c r="M4"/>
  <c r="K4"/>
  <c r="I4"/>
  <c r="G4"/>
  <c r="E4"/>
  <c r="AV7"/>
  <c r="AX7"/>
  <c r="AZ9"/>
  <c r="AY10"/>
  <c r="AZ11"/>
  <c r="AV13"/>
  <c r="AX13"/>
  <c r="AZ5"/>
  <c r="AY6"/>
  <c r="AZ7"/>
  <c r="AV9"/>
  <c r="AX9"/>
  <c r="AV5"/>
  <c r="AX5"/>
  <c r="AV15"/>
  <c r="AX15"/>
  <c r="AZ17"/>
  <c r="AV8"/>
  <c r="AX8"/>
  <c r="AZ8"/>
  <c r="AV12"/>
  <c r="AZ12"/>
  <c r="AV16"/>
  <c r="AX16"/>
  <c r="AZ16"/>
  <c r="AV6"/>
  <c r="AX6"/>
  <c r="AV10"/>
  <c r="AX10"/>
  <c r="AX12"/>
  <c r="AV14"/>
  <c r="AX14"/>
  <c r="P27" i="1"/>
  <c r="BT29"/>
  <c r="BV29"/>
  <c r="BR29"/>
  <c r="BO29"/>
  <c r="BL29"/>
  <c r="BI29"/>
  <c r="BF29"/>
  <c r="BC29"/>
  <c r="AZ29"/>
  <c r="AW29"/>
  <c r="AT29"/>
  <c r="AQ29"/>
  <c r="AN29"/>
  <c r="AK29"/>
  <c r="AH29"/>
  <c r="AE29"/>
  <c r="AB29"/>
  <c r="Y29"/>
  <c r="V29"/>
  <c r="S29"/>
  <c r="P29"/>
  <c r="M29"/>
  <c r="J29"/>
  <c r="G29"/>
  <c r="BP4"/>
  <c r="BM4"/>
  <c r="BJ4"/>
  <c r="BG4"/>
  <c r="BD4"/>
  <c r="BA4"/>
  <c r="AX4"/>
  <c r="AU4"/>
  <c r="AR4"/>
  <c r="AO4"/>
  <c r="AL4"/>
  <c r="AI4"/>
  <c r="AF4"/>
  <c r="AC4"/>
  <c r="Z4"/>
  <c r="W4"/>
  <c r="T4"/>
  <c r="Q4"/>
  <c r="N4"/>
  <c r="K4"/>
  <c r="H4"/>
  <c r="E4"/>
  <c r="BR28"/>
  <c r="BO28"/>
  <c r="BL28"/>
  <c r="BI28"/>
  <c r="BF28"/>
  <c r="BC28"/>
  <c r="AZ28"/>
  <c r="AW28"/>
  <c r="AT28"/>
  <c r="AQ28"/>
  <c r="AN28"/>
  <c r="AK28"/>
  <c r="AH28"/>
  <c r="AE28"/>
  <c r="AB28"/>
  <c r="Y28"/>
  <c r="V28"/>
  <c r="S28"/>
  <c r="P28"/>
  <c r="M28"/>
  <c r="J28"/>
  <c r="G28"/>
  <c r="BR19"/>
  <c r="BO19"/>
  <c r="BL19"/>
  <c r="BI19"/>
  <c r="BF19"/>
  <c r="BC19"/>
  <c r="AZ19"/>
  <c r="AW19"/>
  <c r="AT19"/>
  <c r="AQ19"/>
  <c r="AN19"/>
  <c r="AK19"/>
  <c r="AH19"/>
  <c r="AE19"/>
  <c r="AB19"/>
  <c r="Y19"/>
  <c r="V19"/>
  <c r="S19"/>
  <c r="P19"/>
  <c r="M19"/>
  <c r="J19"/>
  <c r="G19"/>
  <c r="BR14"/>
  <c r="BO14"/>
  <c r="BL14"/>
  <c r="BI14"/>
  <c r="BF14"/>
  <c r="BC14"/>
  <c r="AZ14"/>
  <c r="AW14"/>
  <c r="AT14"/>
  <c r="AQ14"/>
  <c r="AN14"/>
  <c r="AK14"/>
  <c r="AH14"/>
  <c r="AE14"/>
  <c r="AB14"/>
  <c r="Y14"/>
  <c r="V14"/>
  <c r="S14"/>
  <c r="P14"/>
  <c r="M14"/>
  <c r="J14"/>
  <c r="G14"/>
  <c r="BR17"/>
  <c r="BO17"/>
  <c r="BL17"/>
  <c r="BI17"/>
  <c r="BF17"/>
  <c r="BC17"/>
  <c r="AZ17"/>
  <c r="AW17"/>
  <c r="AT17"/>
  <c r="AQ17"/>
  <c r="AN17"/>
  <c r="AK17"/>
  <c r="AH17"/>
  <c r="AE17"/>
  <c r="AB17"/>
  <c r="Y17"/>
  <c r="V17"/>
  <c r="S17"/>
  <c r="P17"/>
  <c r="M17"/>
  <c r="J17"/>
  <c r="G17"/>
  <c r="BR12"/>
  <c r="BO12"/>
  <c r="BL12"/>
  <c r="BI12"/>
  <c r="BF12"/>
  <c r="BC12"/>
  <c r="AZ12"/>
  <c r="AW12"/>
  <c r="AT12"/>
  <c r="AQ12"/>
  <c r="AN12"/>
  <c r="AK12"/>
  <c r="AH12"/>
  <c r="AE12"/>
  <c r="AB12"/>
  <c r="Y12"/>
  <c r="V12"/>
  <c r="S12"/>
  <c r="P12"/>
  <c r="M12"/>
  <c r="J12"/>
  <c r="G12"/>
  <c r="BR24"/>
  <c r="BO24"/>
  <c r="BL24"/>
  <c r="BI24"/>
  <c r="BF24"/>
  <c r="BC24"/>
  <c r="AZ24"/>
  <c r="AW24"/>
  <c r="AT24"/>
  <c r="AQ24"/>
  <c r="AN24"/>
  <c r="AK24"/>
  <c r="AH24"/>
  <c r="AE24"/>
  <c r="AB24"/>
  <c r="Y24"/>
  <c r="V24"/>
  <c r="S24"/>
  <c r="P24"/>
  <c r="M24"/>
  <c r="J24"/>
  <c r="G24"/>
  <c r="BR20"/>
  <c r="BO20"/>
  <c r="BL20"/>
  <c r="BI20"/>
  <c r="BF20"/>
  <c r="BC20"/>
  <c r="AZ20"/>
  <c r="AW20"/>
  <c r="AT20"/>
  <c r="AQ20"/>
  <c r="AN20"/>
  <c r="AK20"/>
  <c r="AH20"/>
  <c r="AE20"/>
  <c r="AB20"/>
  <c r="Y20"/>
  <c r="V20"/>
  <c r="S20"/>
  <c r="P20"/>
  <c r="M20"/>
  <c r="J20"/>
  <c r="G20"/>
  <c r="BR15"/>
  <c r="BO15"/>
  <c r="BL15"/>
  <c r="BI15"/>
  <c r="BF15"/>
  <c r="BC15"/>
  <c r="AZ15"/>
  <c r="AW15"/>
  <c r="AT15"/>
  <c r="AQ15"/>
  <c r="AN15"/>
  <c r="AK15"/>
  <c r="AH15"/>
  <c r="AE15"/>
  <c r="AB15"/>
  <c r="Y15"/>
  <c r="V15"/>
  <c r="S15"/>
  <c r="P15"/>
  <c r="M15"/>
  <c r="J15"/>
  <c r="G15"/>
  <c r="BR13"/>
  <c r="BO13"/>
  <c r="BL13"/>
  <c r="BI13"/>
  <c r="BF13"/>
  <c r="BC13"/>
  <c r="AZ13"/>
  <c r="AW13"/>
  <c r="AT13"/>
  <c r="AQ13"/>
  <c r="AN13"/>
  <c r="AK13"/>
  <c r="AH13"/>
  <c r="AE13"/>
  <c r="AB13"/>
  <c r="Y13"/>
  <c r="V13"/>
  <c r="S13"/>
  <c r="P13"/>
  <c r="M13"/>
  <c r="J13"/>
  <c r="G13"/>
  <c r="BR18"/>
  <c r="BO18"/>
  <c r="BL18"/>
  <c r="BI18"/>
  <c r="BF18"/>
  <c r="BC18"/>
  <c r="AZ18"/>
  <c r="AW18"/>
  <c r="AT18"/>
  <c r="AQ18"/>
  <c r="AN18"/>
  <c r="AK18"/>
  <c r="AH18"/>
  <c r="AE18"/>
  <c r="AB18"/>
  <c r="Y18"/>
  <c r="V18"/>
  <c r="S18"/>
  <c r="P18"/>
  <c r="M18"/>
  <c r="J18"/>
  <c r="G18"/>
  <c r="BR26"/>
  <c r="BO26"/>
  <c r="BL26"/>
  <c r="BI26"/>
  <c r="BF26"/>
  <c r="BC26"/>
  <c r="AZ26"/>
  <c r="AW26"/>
  <c r="AT26"/>
  <c r="AQ26"/>
  <c r="AN26"/>
  <c r="AK26"/>
  <c r="AH26"/>
  <c r="AE26"/>
  <c r="AB26"/>
  <c r="Y26"/>
  <c r="V26"/>
  <c r="S26"/>
  <c r="P26"/>
  <c r="M26"/>
  <c r="J26"/>
  <c r="G26"/>
  <c r="BR27"/>
  <c r="BO27"/>
  <c r="BL27"/>
  <c r="BI27"/>
  <c r="BF27"/>
  <c r="BC27"/>
  <c r="AZ27"/>
  <c r="AW27"/>
  <c r="AT27"/>
  <c r="AQ27"/>
  <c r="AN27"/>
  <c r="AK27"/>
  <c r="AH27"/>
  <c r="AE27"/>
  <c r="AB27"/>
  <c r="Y27"/>
  <c r="V27"/>
  <c r="S27"/>
  <c r="M27"/>
  <c r="J27"/>
  <c r="G27"/>
  <c r="BR23"/>
  <c r="BO23"/>
  <c r="BL23"/>
  <c r="BI23"/>
  <c r="BF23"/>
  <c r="BC23"/>
  <c r="AZ23"/>
  <c r="AW23"/>
  <c r="AT23"/>
  <c r="AQ23"/>
  <c r="AN23"/>
  <c r="AK23"/>
  <c r="AH23"/>
  <c r="AE23"/>
  <c r="AB23"/>
  <c r="Y23"/>
  <c r="V23"/>
  <c r="S23"/>
  <c r="P23"/>
  <c r="M23"/>
  <c r="J23"/>
  <c r="G23"/>
  <c r="BR22"/>
  <c r="BO22"/>
  <c r="BL22"/>
  <c r="BI22"/>
  <c r="BF22"/>
  <c r="BC22"/>
  <c r="AZ22"/>
  <c r="AW22"/>
  <c r="AT22"/>
  <c r="AQ22"/>
  <c r="AN22"/>
  <c r="AK22"/>
  <c r="AH22"/>
  <c r="AE22"/>
  <c r="AB22"/>
  <c r="Y22"/>
  <c r="V22"/>
  <c r="S22"/>
  <c r="P22"/>
  <c r="M22"/>
  <c r="J22"/>
  <c r="G22"/>
  <c r="BR21"/>
  <c r="BO21"/>
  <c r="BL21"/>
  <c r="BI21"/>
  <c r="BF21"/>
  <c r="BC21"/>
  <c r="AZ21"/>
  <c r="AW21"/>
  <c r="AT21"/>
  <c r="AQ21"/>
  <c r="AN21"/>
  <c r="AK21"/>
  <c r="AH21"/>
  <c r="AE21"/>
  <c r="AB21"/>
  <c r="Y21"/>
  <c r="V21"/>
  <c r="S21"/>
  <c r="P21"/>
  <c r="M21"/>
  <c r="J21"/>
  <c r="G21"/>
  <c r="BR25"/>
  <c r="BO25"/>
  <c r="BL25"/>
  <c r="BI25"/>
  <c r="BF25"/>
  <c r="BC25"/>
  <c r="AZ25"/>
  <c r="AW25"/>
  <c r="AT25"/>
  <c r="AQ25"/>
  <c r="AN25"/>
  <c r="AK25"/>
  <c r="AH25"/>
  <c r="AE25"/>
  <c r="AB25"/>
  <c r="Y25"/>
  <c r="V25"/>
  <c r="S25"/>
  <c r="P25"/>
  <c r="M25"/>
  <c r="J25"/>
  <c r="G25"/>
  <c r="BR16"/>
  <c r="BO16"/>
  <c r="BL16"/>
  <c r="BI16"/>
  <c r="BF16"/>
  <c r="BC16"/>
  <c r="AZ16"/>
  <c r="AW16"/>
  <c r="AT16"/>
  <c r="AQ16"/>
  <c r="AN16"/>
  <c r="AK16"/>
  <c r="AH16"/>
  <c r="AE16"/>
  <c r="AB16"/>
  <c r="Y16"/>
  <c r="V16"/>
  <c r="S16"/>
  <c r="P16"/>
  <c r="M16"/>
  <c r="J16"/>
  <c r="G16"/>
  <c r="BR9"/>
  <c r="BO9"/>
  <c r="BL9"/>
  <c r="BF9"/>
  <c r="BC9"/>
  <c r="AZ9"/>
  <c r="AW9"/>
  <c r="AT9"/>
  <c r="AQ9"/>
  <c r="AN9"/>
  <c r="AK9"/>
  <c r="AH9"/>
  <c r="AE9"/>
  <c r="AB9"/>
  <c r="Y9"/>
  <c r="V9"/>
  <c r="S9"/>
  <c r="P9"/>
  <c r="M9"/>
  <c r="J9"/>
  <c r="G9"/>
  <c r="BR11"/>
  <c r="BO11"/>
  <c r="BL11"/>
  <c r="BI11"/>
  <c r="BF11"/>
  <c r="BC11"/>
  <c r="AZ11"/>
  <c r="AW11"/>
  <c r="AT11"/>
  <c r="AQ11"/>
  <c r="AN11"/>
  <c r="AK11"/>
  <c r="AH11"/>
  <c r="AE11"/>
  <c r="AB11"/>
  <c r="Y11"/>
  <c r="V11"/>
  <c r="S11"/>
  <c r="P11"/>
  <c r="M11"/>
  <c r="J11"/>
  <c r="G11"/>
  <c r="BR5"/>
  <c r="BO5"/>
  <c r="BL5"/>
  <c r="BI5"/>
  <c r="BF5"/>
  <c r="BC5"/>
  <c r="AZ5"/>
  <c r="AW5"/>
  <c r="AT5"/>
  <c r="AQ5"/>
  <c r="AN5"/>
  <c r="AK5"/>
  <c r="AH5"/>
  <c r="AE5"/>
  <c r="AB5"/>
  <c r="Y5"/>
  <c r="V5"/>
  <c r="S5"/>
  <c r="P5"/>
  <c r="M5"/>
  <c r="J5"/>
  <c r="G5"/>
  <c r="BR8"/>
  <c r="BO8"/>
  <c r="BL8"/>
  <c r="BI8"/>
  <c r="BF8"/>
  <c r="BC8"/>
  <c r="AZ8"/>
  <c r="AW8"/>
  <c r="AT8"/>
  <c r="AQ8"/>
  <c r="AN8"/>
  <c r="AK8"/>
  <c r="AH8"/>
  <c r="AE8"/>
  <c r="AB8"/>
  <c r="Y8"/>
  <c r="V8"/>
  <c r="S8"/>
  <c r="P8"/>
  <c r="M8"/>
  <c r="J8"/>
  <c r="G8"/>
  <c r="BR7"/>
  <c r="BO7"/>
  <c r="BL7"/>
  <c r="BI7"/>
  <c r="BF7"/>
  <c r="BC7"/>
  <c r="AZ7"/>
  <c r="AW7"/>
  <c r="AT7"/>
  <c r="AQ7"/>
  <c r="AN7"/>
  <c r="AK7"/>
  <c r="AH7"/>
  <c r="AE7"/>
  <c r="AB7"/>
  <c r="Y7"/>
  <c r="V7"/>
  <c r="S7"/>
  <c r="P7"/>
  <c r="M7"/>
  <c r="J7"/>
  <c r="G7"/>
  <c r="BR6"/>
  <c r="BO6"/>
  <c r="BL6"/>
  <c r="BI6"/>
  <c r="BF6"/>
  <c r="BC6"/>
  <c r="AZ6"/>
  <c r="AW6"/>
  <c r="AT6"/>
  <c r="AQ6"/>
  <c r="AN6"/>
  <c r="AK6"/>
  <c r="AH6"/>
  <c r="AE6"/>
  <c r="AB6"/>
  <c r="Y6"/>
  <c r="V6"/>
  <c r="S6"/>
  <c r="P6"/>
  <c r="M6"/>
  <c r="J6"/>
  <c r="G6"/>
  <c r="BR10"/>
  <c r="BO10"/>
  <c r="BL10"/>
  <c r="BI10"/>
  <c r="BF10"/>
  <c r="BC10"/>
  <c r="AZ10"/>
  <c r="AW10"/>
  <c r="AT10"/>
  <c r="AQ10"/>
  <c r="AN10"/>
  <c r="AK10"/>
  <c r="AH10"/>
  <c r="AE10"/>
  <c r="AB10"/>
  <c r="Y10"/>
  <c r="V10"/>
  <c r="S10"/>
  <c r="P10"/>
  <c r="M10"/>
  <c r="J10"/>
  <c r="G10"/>
  <c r="BI9"/>
  <c r="BT28"/>
  <c r="BW28"/>
  <c r="BT19"/>
  <c r="BW19"/>
  <c r="BT14"/>
  <c r="BW14"/>
  <c r="BT17"/>
  <c r="BW17"/>
  <c r="BT12"/>
  <c r="BW12"/>
  <c r="BT24"/>
  <c r="BW24"/>
  <c r="BT20"/>
  <c r="BW20"/>
  <c r="BT15"/>
  <c r="BT13"/>
  <c r="BW13"/>
  <c r="BT18"/>
  <c r="BW18"/>
  <c r="BT26"/>
  <c r="BW26"/>
  <c r="BT27"/>
  <c r="BW27"/>
  <c r="BT23"/>
  <c r="BW23"/>
  <c r="BT22"/>
  <c r="BW22"/>
  <c r="BT21"/>
  <c r="BW21"/>
  <c r="BT25"/>
  <c r="BW25"/>
  <c r="BT16"/>
  <c r="BT9"/>
  <c r="BW9"/>
  <c r="BT11"/>
  <c r="BW11"/>
  <c r="BT5"/>
  <c r="BW5"/>
  <c r="BT8"/>
  <c r="BT7"/>
  <c r="BW7"/>
  <c r="BT6"/>
  <c r="BW6"/>
  <c r="BT10"/>
  <c r="BR4"/>
  <c r="BO4"/>
  <c r="BL4"/>
  <c r="BI4"/>
  <c r="BF4"/>
  <c r="BC4"/>
  <c r="AZ4"/>
  <c r="AW4"/>
  <c r="AT4"/>
  <c r="AQ4"/>
  <c r="AN4"/>
  <c r="AK4"/>
  <c r="AH4"/>
  <c r="AE4"/>
  <c r="AB4"/>
  <c r="Y4"/>
  <c r="V4"/>
  <c r="S4"/>
  <c r="P4"/>
  <c r="M4"/>
  <c r="J4"/>
  <c r="G4"/>
  <c r="BS15"/>
  <c r="BU15"/>
  <c r="BS16"/>
  <c r="BU16"/>
  <c r="BS8"/>
  <c r="BU8"/>
  <c r="BS29"/>
  <c r="BU29"/>
  <c r="BW29"/>
  <c r="BS25"/>
  <c r="BU25"/>
  <c r="BV10"/>
  <c r="BS5"/>
  <c r="BU5"/>
  <c r="BW8"/>
  <c r="BW16"/>
  <c r="BW10"/>
  <c r="BW15"/>
  <c r="BS6"/>
  <c r="BU6"/>
  <c r="BS11"/>
  <c r="BU11"/>
  <c r="BS10"/>
  <c r="BU10"/>
  <c r="BS7"/>
  <c r="BU7"/>
  <c r="BS9"/>
  <c r="BU9"/>
  <c r="BS21"/>
  <c r="BU21"/>
  <c r="BS22"/>
  <c r="BU22"/>
  <c r="BS23"/>
  <c r="BU23"/>
  <c r="BS27"/>
  <c r="BU27"/>
  <c r="BS26"/>
  <c r="BU26"/>
  <c r="BS18"/>
  <c r="BU18"/>
  <c r="BS13"/>
  <c r="BU13"/>
  <c r="BS20"/>
  <c r="BU20"/>
  <c r="BS24"/>
  <c r="BU24"/>
  <c r="BS12"/>
  <c r="BU12"/>
  <c r="BS14"/>
  <c r="BU14"/>
  <c r="BS19"/>
  <c r="BU19"/>
  <c r="BS17"/>
  <c r="BU17"/>
  <c r="BS28"/>
  <c r="BU28"/>
  <c r="BV14"/>
  <c r="BV28"/>
  <c r="BV5"/>
  <c r="BV25"/>
  <c r="BV27"/>
  <c r="BV15"/>
  <c r="BV17"/>
  <c r="BV6"/>
  <c r="BV11"/>
  <c r="BV21"/>
  <c r="BV26"/>
  <c r="BV20"/>
  <c r="BV19"/>
  <c r="BV8"/>
  <c r="BV16"/>
  <c r="BV23"/>
  <c r="BV13"/>
  <c r="BV7"/>
  <c r="BV22"/>
  <c r="BV9"/>
  <c r="BV18"/>
  <c r="BV24"/>
  <c r="BV12"/>
</calcChain>
</file>

<file path=xl/sharedStrings.xml><?xml version="1.0" encoding="utf-8"?>
<sst xmlns="http://schemas.openxmlformats.org/spreadsheetml/2006/main" count="490" uniqueCount="224">
  <si>
    <t>PS</t>
  </si>
  <si>
    <t>MC</t>
  </si>
  <si>
    <t>AK</t>
  </si>
  <si>
    <t>ZK</t>
  </si>
  <si>
    <t>JR</t>
  </si>
  <si>
    <t>SA</t>
  </si>
  <si>
    <t>EW</t>
  </si>
  <si>
    <t>MW</t>
  </si>
  <si>
    <t>RW</t>
  </si>
  <si>
    <t>MT</t>
  </si>
  <si>
    <t>WM</t>
  </si>
  <si>
    <t>EP</t>
  </si>
  <si>
    <t>GM</t>
  </si>
  <si>
    <t>HH</t>
  </si>
  <si>
    <t>BH</t>
  </si>
  <si>
    <t>KW</t>
  </si>
  <si>
    <t>GG</t>
  </si>
  <si>
    <t>AH</t>
  </si>
  <si>
    <t>HT</t>
  </si>
  <si>
    <t>Wilson County Warriors</t>
  </si>
  <si>
    <t>DW</t>
  </si>
  <si>
    <t>ES</t>
  </si>
  <si>
    <t>SH</t>
  </si>
  <si>
    <t>CF</t>
  </si>
  <si>
    <t>CJ</t>
  </si>
  <si>
    <t>KO</t>
  </si>
  <si>
    <t>FS</t>
  </si>
  <si>
    <t>TU</t>
  </si>
  <si>
    <t>RE</t>
  </si>
  <si>
    <t>KA</t>
  </si>
  <si>
    <t>AE</t>
  </si>
  <si>
    <t>EM</t>
  </si>
  <si>
    <t>The Motley Clueless</t>
  </si>
  <si>
    <t>Lori Levasseur, Jaime Holt, Marcia Harwood, Robyn Green</t>
  </si>
  <si>
    <t>Henry Trost, Allan Horner, Greg Gillum, Mike Cull</t>
  </si>
  <si>
    <t>Cami Holland, Adam Laufman, Missy Perry, Morgan Parker</t>
  </si>
  <si>
    <t>Hunter Hethcoat, Birdie Hutton, Geoffrey Musick, Kody Wolfe</t>
  </si>
  <si>
    <t>The Quiet Point Killers</t>
  </si>
  <si>
    <t>Keith Overbay, Carrie Jensen, Forrest Sanders, Jeff Howell</t>
  </si>
  <si>
    <t>Running for a "Hard Win"</t>
  </si>
  <si>
    <t>Kelli Alexander, Alfred Eller, Rachel Eller, Tara Underwood</t>
  </si>
  <si>
    <t>Madison Hendley, Chandler Buntin, Monica Moore, Nancy Kelley</t>
  </si>
  <si>
    <t>Tennessee Toe Jam</t>
  </si>
  <si>
    <t>Wendy Mucci, Elizabeth Pfeiffer, Michael Teague, Traci Boswell</t>
  </si>
  <si>
    <t>Kenneth Moore, Andy Moore, Daniel Underwood, Russell Moore</t>
  </si>
  <si>
    <t>Cora Farris, Derrick Wood, Elizabeth Sanburn, Samantha Haegelin</t>
  </si>
  <si>
    <t>NRC's Frozen Assets</t>
  </si>
  <si>
    <t>Amy Klotz, Eric Waterman, Matt Wilkins, Ruth Wilkins</t>
  </si>
  <si>
    <t>24 Hour Relay - 4 Person</t>
  </si>
  <si>
    <t>Show Me the Money</t>
  </si>
  <si>
    <t>Ben Herron, Dee Reynolds, Eryn Money, Joch Tyner</t>
  </si>
  <si>
    <t>MR</t>
  </si>
  <si>
    <t>VS</t>
  </si>
  <si>
    <t>MP</t>
  </si>
  <si>
    <t>RM</t>
  </si>
  <si>
    <t>EH</t>
  </si>
  <si>
    <t>RR</t>
  </si>
  <si>
    <t>SB</t>
  </si>
  <si>
    <t>JM</t>
  </si>
  <si>
    <t>JA</t>
  </si>
  <si>
    <t>CS</t>
  </si>
  <si>
    <t>JH</t>
  </si>
  <si>
    <t>TB</t>
  </si>
  <si>
    <t>JK</t>
  </si>
  <si>
    <t>RB</t>
  </si>
  <si>
    <t>Brad K</t>
  </si>
  <si>
    <t>Javanti Alston</t>
  </si>
  <si>
    <t>Kaitlyn R</t>
  </si>
  <si>
    <t>Meredith Smith</t>
  </si>
  <si>
    <t>Jennifer Hoard</t>
  </si>
  <si>
    <t>Mike Hoard</t>
  </si>
  <si>
    <t>H Hulan</t>
  </si>
  <si>
    <t>B Frozier</t>
  </si>
  <si>
    <t>D Hodge</t>
  </si>
  <si>
    <t>R Morgan</t>
  </si>
  <si>
    <t>c Woodring</t>
  </si>
  <si>
    <t>G Wingo</t>
  </si>
  <si>
    <t>R Kellow</t>
  </si>
  <si>
    <t>Matlock</t>
  </si>
  <si>
    <t>Hefley</t>
  </si>
  <si>
    <t>John R</t>
  </si>
  <si>
    <t>Chad B</t>
  </si>
  <si>
    <t>Kimmy B</t>
  </si>
  <si>
    <t>Unreadable below John Hardin</t>
  </si>
  <si>
    <t>Matt Denton</t>
  </si>
  <si>
    <t>Phil Parson</t>
  </si>
  <si>
    <t>Jewly H</t>
  </si>
  <si>
    <t>Will H</t>
  </si>
  <si>
    <t>Frazer B</t>
  </si>
  <si>
    <t>Joseph K</t>
  </si>
  <si>
    <t>Erin C</t>
  </si>
  <si>
    <t>Ryan James</t>
  </si>
  <si>
    <t>Randall Ruppel</t>
  </si>
  <si>
    <t>Kyle Jacobson</t>
  </si>
  <si>
    <t>David Thompson</t>
  </si>
  <si>
    <t>Scott Simcox</t>
  </si>
  <si>
    <t>Megs Parsons</t>
  </si>
  <si>
    <t>Rebecca Wilson</t>
  </si>
  <si>
    <t>Nathan Johnson</t>
  </si>
  <si>
    <t>Brian Coleman</t>
  </si>
  <si>
    <t>Bradley Heilwagen</t>
  </si>
  <si>
    <t>Greg Velasquez</t>
  </si>
  <si>
    <t>Jimmy DeLong "Wolverine"</t>
  </si>
  <si>
    <t>Randy Anderson  ??</t>
  </si>
  <si>
    <t>?</t>
  </si>
  <si>
    <t>AL</t>
  </si>
  <si>
    <t>CH</t>
  </si>
  <si>
    <t>RG</t>
  </si>
  <si>
    <t>LL</t>
  </si>
  <si>
    <t>MH</t>
  </si>
  <si>
    <t>SF</t>
  </si>
  <si>
    <t>SR</t>
  </si>
  <si>
    <t>DV</t>
  </si>
  <si>
    <t>CB</t>
  </si>
  <si>
    <t>MM</t>
  </si>
  <si>
    <t>NK</t>
  </si>
  <si>
    <t>ND</t>
  </si>
  <si>
    <t>AV</t>
  </si>
  <si>
    <t>MF</t>
  </si>
  <si>
    <t>MK</t>
  </si>
  <si>
    <t>KM</t>
  </si>
  <si>
    <t>DU</t>
  </si>
  <si>
    <t>AM</t>
  </si>
  <si>
    <t>DB</t>
  </si>
  <si>
    <t>DH</t>
  </si>
  <si>
    <t>FM</t>
  </si>
  <si>
    <t>DS</t>
  </si>
  <si>
    <t>SC</t>
  </si>
  <si>
    <t>BM</t>
  </si>
  <si>
    <t>DL</t>
  </si>
  <si>
    <t>DO</t>
  </si>
  <si>
    <t>JT</t>
  </si>
  <si>
    <t>Category</t>
  </si>
  <si>
    <t>Name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</si>
  <si>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</si>
  <si>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</si>
  <si>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</si>
  <si>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</si>
  <si>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</si>
  <si>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</si>
  <si>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</si>
  <si>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</si>
  <si>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</si>
  <si>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</si>
  <si>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</si>
  <si>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</si>
  <si>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</si>
  <si>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</si>
  <si>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</si>
  <si>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</si>
  <si>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</si>
  <si>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</si>
  <si>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</si>
  <si>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</si>
  <si>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12 Hour Relay - 2 Person</t>
  </si>
  <si>
    <t>Wonder Twins</t>
  </si>
  <si>
    <t>Sole Mates</t>
  </si>
  <si>
    <t>Bad News Bears</t>
  </si>
  <si>
    <t>My Cami Toe is YUGE</t>
  </si>
  <si>
    <t>12 Hour Relay - 4 Person</t>
  </si>
  <si>
    <t>Sole Sisters</t>
  </si>
  <si>
    <t>Juggs a Joggin'</t>
  </si>
  <si>
    <t>Trail Demon</t>
  </si>
  <si>
    <t>2 Fast 2 Slow</t>
  </si>
  <si>
    <t>Beer Ticks</t>
  </si>
  <si>
    <t>Blood, Sweat and Beers</t>
  </si>
  <si>
    <t>Nashville Harriers</t>
  </si>
  <si>
    <t>Mud Life Crisis</t>
  </si>
  <si>
    <t>Start</t>
  </si>
  <si>
    <t>Total Time</t>
  </si>
  <si>
    <t>Total Laps</t>
  </si>
  <si>
    <t>Total Miles</t>
  </si>
  <si>
    <t>Rank</t>
  </si>
  <si>
    <t>Black Toe Run 2018</t>
  </si>
  <si>
    <t>Average Lap</t>
  </si>
  <si>
    <t>Members</t>
  </si>
  <si>
    <t>Lap 21</t>
  </si>
  <si>
    <t>Lap 22</t>
  </si>
  <si>
    <t>Total Elevation Gain</t>
  </si>
  <si>
    <t>Per Lap</t>
  </si>
  <si>
    <t>Miles</t>
  </si>
  <si>
    <t>Feet</t>
  </si>
  <si>
    <t>12 Hour Solo</t>
  </si>
  <si>
    <t>John Hardin</t>
  </si>
  <si>
    <t>Thing 1</t>
  </si>
  <si>
    <t>Cory Pelarski</t>
  </si>
  <si>
    <t>Bill Webb</t>
  </si>
  <si>
    <t>Stephen Bohn</t>
  </si>
  <si>
    <t>Craig Kent</t>
  </si>
  <si>
    <t>Jason Loyd</t>
  </si>
  <si>
    <t>Kowi Davis</t>
  </si>
  <si>
    <t>Rick Caffy</t>
  </si>
  <si>
    <t>Greg Walker</t>
  </si>
  <si>
    <t>Ezra Pearson</t>
  </si>
  <si>
    <t>A Hyde</t>
  </si>
  <si>
    <t>24 Hour Solo</t>
  </si>
  <si>
    <t>Brian Trinkle</t>
  </si>
  <si>
    <t>Ariela Flory</t>
  </si>
  <si>
    <t>Daniel Flory</t>
  </si>
  <si>
    <t>Drew Cox</t>
  </si>
  <si>
    <t>Mariah Summers</t>
  </si>
  <si>
    <t>James Fleming</t>
  </si>
  <si>
    <t>Kesiah Stewart</t>
  </si>
  <si>
    <t>Andy Gray</t>
  </si>
  <si>
    <t>Chris Cunningham</t>
  </si>
  <si>
    <t>The Hasty Bois</t>
  </si>
  <si>
    <t>Joy Martin, S Barber</t>
  </si>
  <si>
    <t>Scrambled Legs</t>
  </si>
  <si>
    <t>STANKEY FEET</t>
  </si>
  <si>
    <t>Why did we do this AGAIN</t>
  </si>
  <si>
    <t>Chris Smith, James Avery</t>
  </si>
  <si>
    <t>Tyler Burnham, Jacob Hendley</t>
  </si>
  <si>
    <t>Rhett Brewer, Jeremy Kaiding</t>
  </si>
  <si>
    <t>Evan Henson, Ryan Reed</t>
  </si>
  <si>
    <t>Marty Purdom, Rio Marin</t>
  </si>
  <si>
    <t>Meredith Richardson, Victoria Murphy</t>
  </si>
  <si>
    <t>3 Studs and a Geriatric</t>
  </si>
  <si>
    <t>Birmingham Ultra Trail Society "BUTS"</t>
  </si>
  <si>
    <t>Susan Bakaitis, Danielle Bojanzyk, Demetria Hale, Mary Fabian</t>
  </si>
  <si>
    <t>Sam Fritsche, David Victory, Jason Atnip, Scott Ramsey</t>
  </si>
  <si>
    <t>Jason Lax, Brian McUmber, Darin Scudder, Samuel Cortez</t>
  </si>
  <si>
    <t>Michael Campbell, David Olsen, Jake Thornton, Peter Shearouse</t>
  </si>
  <si>
    <t>Andrea Klint, Joseph Relyea, Scott Alexander, Zack Klint</t>
  </si>
  <si>
    <t>Alicia Victory, Marilin Kelley, Miranda Furbee, Nancy Dill</t>
  </si>
</sst>
</file>

<file path=xl/styles.xml><?xml version="1.0" encoding="utf-8"?>
<styleSheet xmlns="http://schemas.openxmlformats.org/spreadsheetml/2006/main">
  <numFmts count="1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[$-409]h:mm:ss\ AM/PM;@"/>
    <numFmt numFmtId="166" formatCode="h:mm:ss;@"/>
    <numFmt numFmtId="167" formatCode="[$-F800]dddd\,\ mmmm\ dd\,\ yyyy"/>
    <numFmt numFmtId="168" formatCode="_(* #,##0.0_);_(* \(#,##0.0\);_(* &quot;-&quot;??_);_(@_)"/>
    <numFmt numFmtId="169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9">
    <xf numFmtId="0" fontId="0" fillId="0" borderId="0" xfId="0"/>
    <xf numFmtId="167" fontId="2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19" fontId="0" fillId="0" borderId="0" xfId="0" applyNumberFormat="1"/>
    <xf numFmtId="21" fontId="0" fillId="0" borderId="0" xfId="0" applyNumberForma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vertical="top"/>
    </xf>
    <xf numFmtId="0" fontId="1" fillId="3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166" fontId="0" fillId="3" borderId="1" xfId="0" applyNumberFormat="1" applyFill="1" applyBorder="1" applyAlignment="1">
      <alignment vertical="top"/>
    </xf>
    <xf numFmtId="165" fontId="0" fillId="3" borderId="1" xfId="0" applyNumberFormat="1" applyFill="1" applyBorder="1" applyAlignment="1">
      <alignment vertical="top"/>
    </xf>
    <xf numFmtId="166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1" fillId="2" borderId="1" xfId="0" applyFont="1" applyFill="1" applyBorder="1" applyAlignment="1">
      <alignment horizontal="right" vertical="top" wrapText="1"/>
    </xf>
    <xf numFmtId="166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169" fontId="0" fillId="2" borderId="1" xfId="1" applyNumberFormat="1" applyFont="1" applyFill="1" applyBorder="1" applyAlignment="1">
      <alignment vertical="top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169" fontId="1" fillId="2" borderId="1" xfId="1" applyNumberFormat="1" applyFont="1" applyFill="1" applyBorder="1"/>
    <xf numFmtId="168" fontId="0" fillId="2" borderId="1" xfId="1" applyNumberFormat="1" applyFont="1" applyFill="1" applyBorder="1" applyAlignment="1">
      <alignment vertical="top"/>
    </xf>
    <xf numFmtId="167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6" fontId="0" fillId="4" borderId="1" xfId="0" applyNumberForma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X29"/>
  <sheetViews>
    <sheetView workbookViewId="0">
      <pane xSplit="4" ySplit="4" topLeftCell="J24" activePane="bottomRight" state="frozen"/>
      <selection pane="topRight" activeCell="D1" sqref="D1"/>
      <selection pane="bottomLeft" activeCell="A4" sqref="A4"/>
      <selection pane="bottomRight" activeCell="O28" sqref="O28"/>
    </sheetView>
  </sheetViews>
  <sheetFormatPr baseColWidth="10" defaultColWidth="8.83203125" defaultRowHeight="14"/>
  <cols>
    <col min="1" max="1" width="14.5" style="24" customWidth="1"/>
    <col min="2" max="2" width="20.5" style="24" customWidth="1"/>
    <col min="3" max="3" width="23.1640625" style="24" customWidth="1"/>
    <col min="4" max="4" width="11.83203125" customWidth="1"/>
    <col min="5" max="5" width="8.83203125" customWidth="1"/>
    <col min="6" max="6" width="11.83203125" customWidth="1"/>
    <col min="7" max="7" width="10.33203125" customWidth="1"/>
    <col min="8" max="8" width="8.83203125" customWidth="1"/>
    <col min="9" max="9" width="11.83203125" customWidth="1"/>
    <col min="10" max="10" width="10.33203125" customWidth="1"/>
    <col min="11" max="11" width="8.83203125" customWidth="1"/>
    <col min="12" max="12" width="11.83203125" customWidth="1"/>
    <col min="13" max="13" width="10.33203125" customWidth="1"/>
    <col min="14" max="14" width="8.83203125" customWidth="1"/>
    <col min="15" max="15" width="11.83203125" customWidth="1"/>
    <col min="16" max="16" width="10.33203125" customWidth="1"/>
    <col min="17" max="17" width="8.83203125" customWidth="1"/>
    <col min="18" max="18" width="11.83203125" customWidth="1"/>
    <col min="19" max="19" width="10.33203125" customWidth="1"/>
    <col min="20" max="20" width="8.83203125" customWidth="1"/>
    <col min="21" max="21" width="11.83203125" customWidth="1"/>
    <col min="22" max="22" width="10.33203125" customWidth="1"/>
    <col min="23" max="23" width="8.83203125" customWidth="1"/>
    <col min="24" max="24" width="11.83203125" customWidth="1"/>
    <col min="25" max="25" width="10.33203125" customWidth="1"/>
    <col min="26" max="26" width="8.83203125" customWidth="1"/>
    <col min="27" max="27" width="11.83203125" customWidth="1"/>
    <col min="28" max="28" width="10.33203125" customWidth="1"/>
    <col min="29" max="29" width="8.83203125" customWidth="1"/>
    <col min="30" max="30" width="11.83203125" customWidth="1"/>
    <col min="31" max="31" width="10.33203125" customWidth="1"/>
    <col min="32" max="32" width="8.83203125" customWidth="1"/>
    <col min="33" max="33" width="11.83203125" customWidth="1"/>
    <col min="34" max="34" width="10.33203125" customWidth="1"/>
    <col min="35" max="35" width="8.83203125" customWidth="1"/>
    <col min="36" max="36" width="11.83203125" customWidth="1"/>
    <col min="37" max="37" width="10.33203125" customWidth="1"/>
    <col min="38" max="38" width="8.83203125" customWidth="1"/>
    <col min="39" max="39" width="11.83203125" customWidth="1"/>
    <col min="40" max="40" width="10.33203125" customWidth="1"/>
    <col min="41" max="41" width="8.83203125" customWidth="1"/>
    <col min="42" max="42" width="11.83203125" customWidth="1"/>
    <col min="43" max="43" width="10.33203125" customWidth="1"/>
    <col min="44" max="44" width="8.83203125" customWidth="1"/>
    <col min="45" max="45" width="11.83203125" customWidth="1"/>
    <col min="46" max="46" width="10.33203125" customWidth="1"/>
    <col min="47" max="47" width="8.83203125" hidden="1" customWidth="1"/>
    <col min="48" max="48" width="11.83203125" hidden="1" customWidth="1"/>
    <col min="49" max="49" width="10.33203125" hidden="1" customWidth="1"/>
    <col min="50" max="50" width="8.83203125" hidden="1" customWidth="1"/>
    <col min="51" max="51" width="11.83203125" hidden="1" customWidth="1"/>
    <col min="52" max="52" width="10.33203125" hidden="1" customWidth="1"/>
    <col min="53" max="53" width="8.83203125" hidden="1" customWidth="1"/>
    <col min="54" max="54" width="11.83203125" hidden="1" customWidth="1"/>
    <col min="55" max="55" width="10.33203125" hidden="1" customWidth="1"/>
    <col min="56" max="56" width="8.83203125" hidden="1" customWidth="1"/>
    <col min="57" max="57" width="11.83203125" hidden="1" customWidth="1"/>
    <col min="58" max="58" width="10.33203125" hidden="1" customWidth="1"/>
    <col min="59" max="59" width="8.83203125" hidden="1" customWidth="1"/>
    <col min="60" max="60" width="11.83203125" hidden="1" customWidth="1"/>
    <col min="61" max="61" width="10.33203125" hidden="1" customWidth="1"/>
    <col min="62" max="62" width="8.83203125" hidden="1" customWidth="1"/>
    <col min="63" max="63" width="11.83203125" hidden="1" customWidth="1"/>
    <col min="64" max="64" width="10.33203125" hidden="1" customWidth="1"/>
    <col min="65" max="65" width="8.83203125" hidden="1" customWidth="1"/>
    <col min="66" max="66" width="11.83203125" hidden="1" customWidth="1"/>
    <col min="67" max="67" width="10.33203125" hidden="1" customWidth="1"/>
    <col min="68" max="68" width="8.83203125" hidden="1" customWidth="1"/>
    <col min="69" max="69" width="11.83203125" hidden="1" customWidth="1"/>
    <col min="70" max="70" width="10.33203125" hidden="1" customWidth="1"/>
    <col min="71" max="76" width="9.83203125" customWidth="1"/>
    <col min="77" max="77" width="11.83203125" customWidth="1"/>
  </cols>
  <sheetData>
    <row r="1" spans="1:76" ht="25">
      <c r="A1" s="26" t="s">
        <v>173</v>
      </c>
      <c r="B1" s="26"/>
      <c r="C1" s="26"/>
      <c r="D1" s="26"/>
      <c r="BU1" s="19" t="s">
        <v>179</v>
      </c>
      <c r="BV1" s="20">
        <v>5.25</v>
      </c>
      <c r="BW1" s="21">
        <v>1400</v>
      </c>
    </row>
    <row r="2" spans="1:76" ht="15">
      <c r="A2" s="27">
        <v>43127</v>
      </c>
      <c r="B2" s="27"/>
      <c r="C2" s="27"/>
      <c r="D2" s="27"/>
      <c r="BV2" s="19" t="s">
        <v>180</v>
      </c>
      <c r="BW2" s="19" t="s">
        <v>181</v>
      </c>
    </row>
    <row r="3" spans="1:76" ht="15">
      <c r="A3" s="23"/>
      <c r="B3" s="23"/>
      <c r="C3" s="23"/>
      <c r="D3" s="1"/>
    </row>
    <row r="4" spans="1:76" s="7" customFormat="1" ht="59.5" customHeight="1">
      <c r="A4" s="5" t="s">
        <v>132</v>
      </c>
      <c r="B4" s="5" t="s">
        <v>133</v>
      </c>
      <c r="C4" s="5" t="s">
        <v>175</v>
      </c>
      <c r="D4" s="6" t="s">
        <v>168</v>
      </c>
      <c r="E4" s="9" t="str">
        <f>F4 &amp; " Runner"</f>
        <v>Lap 1 Runner</v>
      </c>
      <c r="F4" s="9" t="s">
        <v>134</v>
      </c>
      <c r="G4" s="9" t="str">
        <f>F4 &amp; " Time"</f>
        <v>Lap 1 Time</v>
      </c>
      <c r="H4" s="10" t="str">
        <f>I4 &amp; " Runner"</f>
        <v>Lap 2 Runner</v>
      </c>
      <c r="I4" s="10" t="s">
        <v>135</v>
      </c>
      <c r="J4" s="10" t="str">
        <f>I4 &amp; " Time"</f>
        <v>Lap 2 Time</v>
      </c>
      <c r="K4" s="9" t="str">
        <f>L4 &amp; " Runner"</f>
        <v>Lap 3 Runner</v>
      </c>
      <c r="L4" s="9" t="s">
        <v>136</v>
      </c>
      <c r="M4" s="9" t="str">
        <f>L4 &amp; " Time"</f>
        <v>Lap 3 Time</v>
      </c>
      <c r="N4" s="10" t="str">
        <f>O4 &amp; " Runner"</f>
        <v>Lap 4 Runner</v>
      </c>
      <c r="O4" s="10" t="s">
        <v>137</v>
      </c>
      <c r="P4" s="10" t="str">
        <f>O4 &amp; " Time"</f>
        <v>Lap 4 Time</v>
      </c>
      <c r="Q4" s="9" t="str">
        <f>R4 &amp; " Runner"</f>
        <v>Lap 5 Runner</v>
      </c>
      <c r="R4" s="9" t="s">
        <v>138</v>
      </c>
      <c r="S4" s="9" t="str">
        <f>R4 &amp; " Time"</f>
        <v>Lap 5 Time</v>
      </c>
      <c r="T4" s="10" t="str">
        <f>U4 &amp; " Runner"</f>
        <v>Lap 6 Runner</v>
      </c>
      <c r="U4" s="10" t="s">
        <v>139</v>
      </c>
      <c r="V4" s="10" t="str">
        <f>U4 &amp; " Time"</f>
        <v>Lap 6 Time</v>
      </c>
      <c r="W4" s="9" t="str">
        <f>X4 &amp; " Runner"</f>
        <v>Lap 7 Runner</v>
      </c>
      <c r="X4" s="9" t="s">
        <v>140</v>
      </c>
      <c r="Y4" s="9" t="str">
        <f>X4 &amp; " Time"</f>
        <v>Lap 7 Time</v>
      </c>
      <c r="Z4" s="10" t="str">
        <f>AA4 &amp; " Runner"</f>
        <v>Lap 8 Runner</v>
      </c>
      <c r="AA4" s="10" t="s">
        <v>141</v>
      </c>
      <c r="AB4" s="10" t="str">
        <f>AA4 &amp; " Time"</f>
        <v>Lap 8 Time</v>
      </c>
      <c r="AC4" s="9" t="str">
        <f>AD4 &amp; " Runner"</f>
        <v>Lap 9 Runner</v>
      </c>
      <c r="AD4" s="9" t="s">
        <v>142</v>
      </c>
      <c r="AE4" s="9" t="str">
        <f>AD4 &amp; " Time"</f>
        <v>Lap 9 Time</v>
      </c>
      <c r="AF4" s="10" t="str">
        <f>AG4 &amp; " Runner"</f>
        <v>Lap 10 Runner</v>
      </c>
      <c r="AG4" s="10" t="s">
        <v>143</v>
      </c>
      <c r="AH4" s="10" t="str">
        <f>AG4 &amp; " Time"</f>
        <v>Lap 10 Time</v>
      </c>
      <c r="AI4" s="9" t="str">
        <f>AJ4 &amp; " Runner"</f>
        <v>Lap 11 Runner</v>
      </c>
      <c r="AJ4" s="9" t="s">
        <v>144</v>
      </c>
      <c r="AK4" s="9" t="str">
        <f>AJ4 &amp; " Time"</f>
        <v>Lap 11 Time</v>
      </c>
      <c r="AL4" s="10" t="str">
        <f>AM4 &amp; " Runner"</f>
        <v>Lap 12 Runner</v>
      </c>
      <c r="AM4" s="10" t="s">
        <v>145</v>
      </c>
      <c r="AN4" s="10" t="str">
        <f>AM4 &amp; " Time"</f>
        <v>Lap 12 Time</v>
      </c>
      <c r="AO4" s="9" t="str">
        <f>AP4 &amp; " Runner"</f>
        <v>Lap 13 Runner</v>
      </c>
      <c r="AP4" s="9" t="s">
        <v>146</v>
      </c>
      <c r="AQ4" s="9" t="str">
        <f>AP4 &amp; " Time"</f>
        <v>Lap 13 Time</v>
      </c>
      <c r="AR4" s="10" t="str">
        <f>AS4 &amp; " Runner"</f>
        <v>Lap 14 Runner</v>
      </c>
      <c r="AS4" s="10" t="s">
        <v>147</v>
      </c>
      <c r="AT4" s="10" t="str">
        <f>AS4 &amp; " Time"</f>
        <v>Lap 14 Time</v>
      </c>
      <c r="AU4" s="9" t="str">
        <f>AV4 &amp; " Runner"</f>
        <v>Lap 15 Runner</v>
      </c>
      <c r="AV4" s="9" t="s">
        <v>148</v>
      </c>
      <c r="AW4" s="9" t="str">
        <f>AV4 &amp; " Time"</f>
        <v>Lap 15 Time</v>
      </c>
      <c r="AX4" s="10" t="str">
        <f>AY4 &amp; " Runner"</f>
        <v>Lap 16 Runner</v>
      </c>
      <c r="AY4" s="10" t="s">
        <v>149</v>
      </c>
      <c r="AZ4" s="10" t="str">
        <f>AY4 &amp; " Time"</f>
        <v>Lap 16 Time</v>
      </c>
      <c r="BA4" s="9" t="str">
        <f>BB4 &amp; " Runner"</f>
        <v>Lap 17 Runner</v>
      </c>
      <c r="BB4" s="9" t="s">
        <v>150</v>
      </c>
      <c r="BC4" s="9" t="str">
        <f>BB4 &amp; " Time"</f>
        <v>Lap 17 Time</v>
      </c>
      <c r="BD4" s="10" t="str">
        <f>BE4 &amp; " Runner"</f>
        <v>Lap 18 Runner</v>
      </c>
      <c r="BE4" s="10" t="s">
        <v>151</v>
      </c>
      <c r="BF4" s="10" t="str">
        <f>BE4 &amp; " Time"</f>
        <v>Lap 18 Time</v>
      </c>
      <c r="BG4" s="9" t="str">
        <f>BH4 &amp; " Runner"</f>
        <v>Lap 19 Runner</v>
      </c>
      <c r="BH4" s="9" t="s">
        <v>152</v>
      </c>
      <c r="BI4" s="9" t="str">
        <f>BH4 &amp; " Time"</f>
        <v>Lap 19 Time</v>
      </c>
      <c r="BJ4" s="10" t="str">
        <f>BK4 &amp; " Runner"</f>
        <v>Lap 20 Runner</v>
      </c>
      <c r="BK4" s="10" t="s">
        <v>153</v>
      </c>
      <c r="BL4" s="10" t="str">
        <f>BK4 &amp; " Time"</f>
        <v>Lap 20 Time</v>
      </c>
      <c r="BM4" s="9" t="str">
        <f>BN4 &amp; " Runner"</f>
        <v>Lap 21 Runner</v>
      </c>
      <c r="BN4" s="9" t="s">
        <v>176</v>
      </c>
      <c r="BO4" s="9" t="str">
        <f>BN4 &amp; " Time"</f>
        <v>Lap 21 Time</v>
      </c>
      <c r="BP4" s="10" t="str">
        <f>BQ4 &amp; " Runner"</f>
        <v>Lap 22 Runner</v>
      </c>
      <c r="BQ4" s="10" t="s">
        <v>177</v>
      </c>
      <c r="BR4" s="10" t="str">
        <f>BQ4 &amp; " Time"</f>
        <v>Lap 22 Time</v>
      </c>
      <c r="BS4" s="15" t="s">
        <v>169</v>
      </c>
      <c r="BT4" s="15" t="s">
        <v>170</v>
      </c>
      <c r="BU4" s="15" t="s">
        <v>174</v>
      </c>
      <c r="BV4" s="15" t="s">
        <v>171</v>
      </c>
      <c r="BW4" s="15" t="s">
        <v>178</v>
      </c>
      <c r="BX4" s="15" t="s">
        <v>172</v>
      </c>
    </row>
    <row r="5" spans="1:76" s="2" customFormat="1" ht="44.5" customHeight="1">
      <c r="A5" s="7" t="s">
        <v>154</v>
      </c>
      <c r="B5" s="7" t="s">
        <v>157</v>
      </c>
      <c r="C5" s="7" t="s">
        <v>206</v>
      </c>
      <c r="D5" s="8">
        <v>0.41666666666666669</v>
      </c>
      <c r="E5" s="11" t="s">
        <v>57</v>
      </c>
      <c r="F5" s="12">
        <v>0.45208333333333334</v>
      </c>
      <c r="G5" s="11">
        <f t="shared" ref="G5:G29" si="0">IF(F5&gt;0,F5-D5,)</f>
        <v>3.5416666666666652E-2</v>
      </c>
      <c r="H5" s="13" t="s">
        <v>57</v>
      </c>
      <c r="I5" s="14">
        <v>0.49236111111111108</v>
      </c>
      <c r="J5" s="13">
        <f>IF(I5&gt;0,IF(I5&lt;F5,(('formula lookup'!$A$1-F5)+(I5-'formula lookup'!$B$1)+'formula lookup'!$C$1),I5-F5),)</f>
        <v>4.0277777777777746E-2</v>
      </c>
      <c r="K5" s="11" t="s">
        <v>57</v>
      </c>
      <c r="L5" s="12">
        <v>0.53402777777777777</v>
      </c>
      <c r="M5" s="11">
        <f>IF(L5&gt;0,IF(L5&lt;I5,(('formula lookup'!$A$1-I5)+(L5-'formula lookup'!$B$1)+'formula lookup'!$C$1),L5-I5),)</f>
        <v>4.1666666666666685E-2</v>
      </c>
      <c r="N5" s="13" t="s">
        <v>57</v>
      </c>
      <c r="O5" s="14">
        <v>0.5805555555555556</v>
      </c>
      <c r="P5" s="13">
        <f>IF(O5&gt;0,IF(O5&lt;L5,(('formula lookup'!$A$1-L5)+(O5-'formula lookup'!$B$1)+'formula lookup'!$C$1),O5-L5),)</f>
        <v>4.6527777777777835E-2</v>
      </c>
      <c r="Q5" s="11" t="s">
        <v>57</v>
      </c>
      <c r="R5" s="12">
        <v>0.62777777777777777</v>
      </c>
      <c r="S5" s="11">
        <f>IF(R5&gt;0,IF(R5&lt;O5,(('formula lookup'!$A$1-O5)+(R5-'formula lookup'!$B$1)+'formula lookup'!$C$1),R5-O5),)</f>
        <v>4.7222222222222165E-2</v>
      </c>
      <c r="T5" s="13" t="s">
        <v>57</v>
      </c>
      <c r="U5" s="14">
        <v>0.67499999999999993</v>
      </c>
      <c r="V5" s="13">
        <f>IF(U5&gt;0,IF(U5&lt;R5,(('formula lookup'!$A$1-R5)+(U5-'formula lookup'!$B$1)+'formula lookup'!$C$1),U5-R5),)</f>
        <v>4.7222222222222165E-2</v>
      </c>
      <c r="W5" s="11" t="s">
        <v>58</v>
      </c>
      <c r="X5" s="12">
        <v>0.72638888888888886</v>
      </c>
      <c r="Y5" s="11">
        <f>IF(X5&gt;0,IF(X5&lt;U5,(('formula lookup'!$A$1-U5)+(X5-'formula lookup'!$B$1)+'formula lookup'!$C$1),X5-U5),)</f>
        <v>5.1388888888888928E-2</v>
      </c>
      <c r="Z5" s="13" t="s">
        <v>58</v>
      </c>
      <c r="AA5" s="14">
        <v>0.77222222222222225</v>
      </c>
      <c r="AB5" s="13">
        <f>IF(AA5&gt;0,IF(AA5&lt;X5,(('formula lookup'!$A$1-X5)+(AA5-'formula lookup'!$B$1)+'formula lookup'!$C$1),AA5-X5),)</f>
        <v>4.5833333333333393E-2</v>
      </c>
      <c r="AC5" s="11" t="s">
        <v>58</v>
      </c>
      <c r="AD5" s="12">
        <v>0.85277777777777775</v>
      </c>
      <c r="AE5" s="11">
        <f>IF(AD5&gt;0,IF(AD5&lt;AA5,(('formula lookup'!$A$1-AA5)+(AD5-'formula lookup'!$B$1)+'formula lookup'!$C$1),AD5-AA5),)</f>
        <v>8.0555555555555491E-2</v>
      </c>
      <c r="AF5" s="13" t="s">
        <v>58</v>
      </c>
      <c r="AG5" s="14">
        <v>0.92083333333333339</v>
      </c>
      <c r="AH5" s="13">
        <f>IF(AG5&gt;0,IF(AG5&lt;AD5,(('formula lookup'!$A$1-AD5)+(AG5-'formula lookup'!$B$1)+'formula lookup'!$C$1),AG5-AD5),)</f>
        <v>6.8055555555555647E-2</v>
      </c>
      <c r="AI5" s="11"/>
      <c r="AJ5" s="12"/>
      <c r="AK5" s="11">
        <f>IF(AJ5&gt;0,IF(AJ5&lt;AG5,(('formula lookup'!$A$1-AG5)+(AJ5-'formula lookup'!$B$1)+'formula lookup'!$C$1),AJ5-AG5),)</f>
        <v>0</v>
      </c>
      <c r="AL5" s="13"/>
      <c r="AM5" s="14"/>
      <c r="AN5" s="13">
        <f>IF(AM5&gt;0,IF(AM5&lt;AJ5,(('formula lookup'!$A$1-AJ5)+(AM5-'formula lookup'!$B$1)+'formula lookup'!$C$1),AM5-AJ5),)</f>
        <v>0</v>
      </c>
      <c r="AO5" s="11"/>
      <c r="AP5" s="12"/>
      <c r="AQ5" s="11">
        <f>IF(AP5&gt;0,IF(AP5&lt;AM5,(('formula lookup'!$A$1-AM5)+(AP5-'formula lookup'!$B$1)+'formula lookup'!$C$1),AP5-AM5),)</f>
        <v>0</v>
      </c>
      <c r="AR5" s="13"/>
      <c r="AS5" s="14"/>
      <c r="AT5" s="13">
        <f>IF(AS5&gt;0,IF(AS5&lt;AP5,(('formula lookup'!$A$1-AP5)+(AS5-'formula lookup'!$B$1)+'formula lookup'!$C$1),AS5-AP5),)</f>
        <v>0</v>
      </c>
      <c r="AU5" s="11"/>
      <c r="AV5" s="12"/>
      <c r="AW5" s="11">
        <f>IF(AV5&gt;0,IF(AV5&lt;AS5,(('formula lookup'!$A$1-AS5)+(AV5-'formula lookup'!$B$1)+'formula lookup'!$C$1),AV5-AS5),)</f>
        <v>0</v>
      </c>
      <c r="AX5" s="13"/>
      <c r="AY5" s="14"/>
      <c r="AZ5" s="13">
        <f>IF(AY5&gt;0,IF(AY5&lt;AV5,(('formula lookup'!$A$1-AV5)+(AY5-'formula lookup'!$B$1)+'formula lookup'!$C$1),AY5-AV5),)</f>
        <v>0</v>
      </c>
      <c r="BA5" s="11"/>
      <c r="BB5" s="12"/>
      <c r="BC5" s="11">
        <f>IF(BB5&gt;0,IF(BB5&lt;AY5,(('formula lookup'!$A$1-AY5)+(BB5-'formula lookup'!$B$1)+'formula lookup'!$C$1),BB5-AY5),)</f>
        <v>0</v>
      </c>
      <c r="BD5" s="13"/>
      <c r="BE5" s="14"/>
      <c r="BF5" s="13">
        <f>IF(BE5&gt;0,IF(BE5&lt;BB5,(('formula lookup'!$A$1-BB5)+(BE5-'formula lookup'!$B$1)+'formula lookup'!$C$1),BE5-BB5),)</f>
        <v>0</v>
      </c>
      <c r="BG5" s="11"/>
      <c r="BH5" s="12"/>
      <c r="BI5" s="11">
        <f>IF(BH5&gt;0,IF(BH5&lt;BE5,(('formula lookup'!$A$1-BE5)+(BH5-'formula lookup'!$B$1)+'formula lookup'!$C$1),BH5-BE5),)</f>
        <v>0</v>
      </c>
      <c r="BJ5" s="13"/>
      <c r="BK5" s="14"/>
      <c r="BL5" s="13">
        <f>IF(BK5&gt;0,IF(BK5&lt;BH5,(('formula lookup'!$A$1-BH5)+(BK5-'formula lookup'!$B$1)+'formula lookup'!$C$1),BK5-BH5),)</f>
        <v>0</v>
      </c>
      <c r="BM5" s="11"/>
      <c r="BN5" s="12"/>
      <c r="BO5" s="11">
        <f>IF(BN5&gt;0,IF(BN5&lt;BK5,(('formula lookup'!$A$1-BK5)+(BN5-'formula lookup'!$B$1)+'formula lookup'!$C$1),BN5-BK5),)</f>
        <v>0</v>
      </c>
      <c r="BP5" s="13"/>
      <c r="BQ5" s="14"/>
      <c r="BR5" s="13">
        <f>IF(BQ5&gt;0,IF(BQ5&lt;BN5,(('formula lookup'!$A$1-BN5)+(BQ5-'formula lookup'!$B$1)+'formula lookup'!$C$1),BQ5-BN5),)</f>
        <v>0</v>
      </c>
      <c r="BS5" s="16">
        <f t="shared" ref="BS5:BS29" si="1">IF(BT5=0,0,(G5+J5+M5+P5+S5+V5+Y5+AB5+AE5+AH5+AK5+AN5+AQ5+AT5+AW5+AZ5+BC5+BF5+BI5+BL5+BO5+BR5))</f>
        <v>0.50416666666666665</v>
      </c>
      <c r="BT5" s="17">
        <f t="shared" ref="BT5:BT29" si="2">COUNTA(F5,I5,L5,O5,R5,U5,X5,AA5,AD5,AG5,AJ5,AM5,AP5,AS5,AV5,AY5,BB5,BE5,BH5,BK5,BN5,BQ5)</f>
        <v>10</v>
      </c>
      <c r="BU5" s="16">
        <f t="shared" ref="BU5:BU29" si="3">IF(BT5&gt;0,BS5/BT5,0)</f>
        <v>5.0416666666666665E-2</v>
      </c>
      <c r="BV5" s="22">
        <f>BT5*BV$1</f>
        <v>52.5</v>
      </c>
      <c r="BW5" s="18">
        <f t="shared" ref="BW5:BW29" si="4">$BT5*BW$1</f>
        <v>14000</v>
      </c>
      <c r="BX5" s="17">
        <v>1</v>
      </c>
    </row>
    <row r="6" spans="1:76" s="2" customFormat="1" ht="44.5" customHeight="1">
      <c r="A6" s="7" t="s">
        <v>154</v>
      </c>
      <c r="B6" s="7" t="s">
        <v>205</v>
      </c>
      <c r="C6" s="7" t="s">
        <v>213</v>
      </c>
      <c r="D6" s="8">
        <v>0.41666666666666669</v>
      </c>
      <c r="E6" s="11" t="s">
        <v>55</v>
      </c>
      <c r="F6" s="12">
        <v>0.45429398148148148</v>
      </c>
      <c r="G6" s="11">
        <f t="shared" si="0"/>
        <v>3.7627314814814794E-2</v>
      </c>
      <c r="H6" s="13" t="s">
        <v>56</v>
      </c>
      <c r="I6" s="14">
        <v>0.49618055555555557</v>
      </c>
      <c r="J6" s="13">
        <f>IF(I6&gt;0,IF(I6&lt;F6,(('formula lookup'!$A$1-F6)+(I6-'formula lookup'!$B$1)+'formula lookup'!$C$1),I6-F6),)</f>
        <v>4.188657407407409E-2</v>
      </c>
      <c r="K6" s="11" t="s">
        <v>55</v>
      </c>
      <c r="L6" s="12">
        <v>0.52800925925925923</v>
      </c>
      <c r="M6" s="11">
        <f>IF(L6&gt;0,IF(L6&lt;I6,(('formula lookup'!$A$1-I6)+(L6-'formula lookup'!$B$1)+'formula lookup'!$C$1),L6-I6),)</f>
        <v>3.1828703703703665E-2</v>
      </c>
      <c r="N6" s="13" t="s">
        <v>56</v>
      </c>
      <c r="O6" s="14">
        <v>0.58275462962962965</v>
      </c>
      <c r="P6" s="13">
        <f>IF(O6&gt;0,IF(O6&lt;L6,(('formula lookup'!$A$1-L6)+(O6-'formula lookup'!$B$1)+'formula lookup'!$C$1),O6-L6),)</f>
        <v>5.4745370370370416E-2</v>
      </c>
      <c r="Q6" s="11" t="s">
        <v>55</v>
      </c>
      <c r="R6" s="12">
        <v>0.62309027777777781</v>
      </c>
      <c r="S6" s="11">
        <f>IF(R6&gt;0,IF(R6&lt;O6,(('formula lookup'!$A$1-O6)+(R6-'formula lookup'!$B$1)+'formula lookup'!$C$1),R6-O6),)</f>
        <v>4.0335648148148162E-2</v>
      </c>
      <c r="T6" s="13" t="s">
        <v>56</v>
      </c>
      <c r="U6" s="14">
        <v>0.67991898148148155</v>
      </c>
      <c r="V6" s="13">
        <f>IF(U6&gt;0,IF(U6&lt;R6,(('formula lookup'!$A$1-R6)+(U6-'formula lookup'!$B$1)+'formula lookup'!$C$1),U6-R6),)</f>
        <v>5.6828703703703742E-2</v>
      </c>
      <c r="W6" s="11" t="s">
        <v>55</v>
      </c>
      <c r="X6" s="12">
        <v>0.77453703703703702</v>
      </c>
      <c r="Y6" s="11">
        <f>IF(X6&gt;0,IF(X6&lt;U6,(('formula lookup'!$A$1-U6)+(X6-'formula lookup'!$B$1)+'formula lookup'!$C$1),X6-U6),)</f>
        <v>9.4618055555555469E-2</v>
      </c>
      <c r="Z6" s="13" t="s">
        <v>55</v>
      </c>
      <c r="AA6" s="14">
        <v>0.81458333333333333</v>
      </c>
      <c r="AB6" s="13">
        <f>IF(AA6&gt;0,IF(AA6&lt;X6,(('formula lookup'!$A$1-X6)+(AA6-'formula lookup'!$B$1)+'formula lookup'!$C$1),AA6-X6),)</f>
        <v>4.0046296296296302E-2</v>
      </c>
      <c r="AC6" s="11" t="s">
        <v>55</v>
      </c>
      <c r="AD6" s="12">
        <v>0.88726851851851851</v>
      </c>
      <c r="AE6" s="11">
        <f>IF(AD6&gt;0,IF(AD6&lt;AA6,(('formula lookup'!$A$1-AA6)+(AD6-'formula lookup'!$B$1)+'formula lookup'!$C$1),AD6-AA6),)</f>
        <v>7.2685185185185186E-2</v>
      </c>
      <c r="AF6" s="13"/>
      <c r="AG6" s="14"/>
      <c r="AH6" s="13">
        <f>IF(AG6&gt;0,IF(AG6&lt;AD6,(('formula lookup'!$A$1-AD6)+(AG6-'formula lookup'!$B$1)+'formula lookup'!$C$1),AG6-AD6),)</f>
        <v>0</v>
      </c>
      <c r="AI6" s="11"/>
      <c r="AJ6" s="12"/>
      <c r="AK6" s="11">
        <f>IF(AJ6&gt;0,IF(AJ6&lt;AG6,(('formula lookup'!$A$1-AG6)+(AJ6-'formula lookup'!$B$1)+'formula lookup'!$C$1),AJ6-AG6),)</f>
        <v>0</v>
      </c>
      <c r="AL6" s="13"/>
      <c r="AM6" s="14"/>
      <c r="AN6" s="13">
        <f>IF(AM6&gt;0,IF(AM6&lt;AJ6,(('formula lookup'!$A$1-AJ6)+(AM6-'formula lookup'!$B$1)+'formula lookup'!$C$1),AM6-AJ6),)</f>
        <v>0</v>
      </c>
      <c r="AO6" s="11"/>
      <c r="AP6" s="12"/>
      <c r="AQ6" s="11">
        <f>IF(AP6&gt;0,IF(AP6&lt;AM6,(('formula lookup'!$A$1-AM6)+(AP6-'formula lookup'!$B$1)+'formula lookup'!$C$1),AP6-AM6),)</f>
        <v>0</v>
      </c>
      <c r="AR6" s="13"/>
      <c r="AS6" s="14"/>
      <c r="AT6" s="13">
        <f>IF(AS6&gt;0,IF(AS6&lt;AP6,(('formula lookup'!$A$1-AP6)+(AS6-'formula lookup'!$B$1)+'formula lookup'!$C$1),AS6-AP6),)</f>
        <v>0</v>
      </c>
      <c r="AU6" s="11"/>
      <c r="AV6" s="12"/>
      <c r="AW6" s="11">
        <f>IF(AV6&gt;0,IF(AV6&lt;AS6,(('formula lookup'!$A$1-AS6)+(AV6-'formula lookup'!$B$1)+'formula lookup'!$C$1),AV6-AS6),)</f>
        <v>0</v>
      </c>
      <c r="AX6" s="13"/>
      <c r="AY6" s="14"/>
      <c r="AZ6" s="13">
        <f>IF(AY6&gt;0,IF(AY6&lt;AV6,(('formula lookup'!$A$1-AV6)+(AY6-'formula lookup'!$B$1)+'formula lookup'!$C$1),AY6-AV6),)</f>
        <v>0</v>
      </c>
      <c r="BA6" s="11"/>
      <c r="BB6" s="12"/>
      <c r="BC6" s="11">
        <f>IF(BB6&gt;0,IF(BB6&lt;AY6,(('formula lookup'!$A$1-AY6)+(BB6-'formula lookup'!$B$1)+'formula lookup'!$C$1),BB6-AY6),)</f>
        <v>0</v>
      </c>
      <c r="BD6" s="13"/>
      <c r="BE6" s="14"/>
      <c r="BF6" s="13">
        <f>IF(BE6&gt;0,IF(BE6&lt;BB6,(('formula lookup'!$A$1-BB6)+(BE6-'formula lookup'!$B$1)+'formula lookup'!$C$1),BE6-BB6),)</f>
        <v>0</v>
      </c>
      <c r="BG6" s="11"/>
      <c r="BH6" s="12"/>
      <c r="BI6" s="11">
        <f>IF(BH6&gt;0,IF(BH6&lt;BE6,(('formula lookup'!$A$1-BE6)+(BH6-'formula lookup'!$B$1)+'formula lookup'!$C$1),BH6-BE6),)</f>
        <v>0</v>
      </c>
      <c r="BJ6" s="13"/>
      <c r="BK6" s="14"/>
      <c r="BL6" s="13">
        <f>IF(BK6&gt;0,IF(BK6&lt;BH6,(('formula lookup'!$A$1-BH6)+(BK6-'formula lookup'!$B$1)+'formula lookup'!$C$1),BK6-BH6),)</f>
        <v>0</v>
      </c>
      <c r="BM6" s="11"/>
      <c r="BN6" s="12"/>
      <c r="BO6" s="11">
        <f>IF(BN6&gt;0,IF(BN6&lt;BK6,(('formula lookup'!$A$1-BK6)+(BN6-'formula lookup'!$B$1)+'formula lookup'!$C$1),BN6-BK6),)</f>
        <v>0</v>
      </c>
      <c r="BP6" s="13"/>
      <c r="BQ6" s="14"/>
      <c r="BR6" s="13">
        <f>IF(BQ6&gt;0,IF(BQ6&lt;BN6,(('formula lookup'!$A$1-BN6)+(BQ6-'formula lookup'!$B$1)+'formula lookup'!$C$1),BQ6-BN6),)</f>
        <v>0</v>
      </c>
      <c r="BS6" s="16">
        <f t="shared" si="1"/>
        <v>0.47060185185185183</v>
      </c>
      <c r="BT6" s="17">
        <f t="shared" si="2"/>
        <v>9</v>
      </c>
      <c r="BU6" s="16">
        <f t="shared" si="3"/>
        <v>5.2289094650205759E-2</v>
      </c>
      <c r="BV6" s="22">
        <f>BT6*BV$1</f>
        <v>47.25</v>
      </c>
      <c r="BW6" s="18">
        <f t="shared" si="4"/>
        <v>12600</v>
      </c>
      <c r="BX6" s="17">
        <v>2</v>
      </c>
    </row>
    <row r="7" spans="1:76" s="2" customFormat="1" ht="44.5" customHeight="1">
      <c r="A7" s="7" t="s">
        <v>154</v>
      </c>
      <c r="B7" s="7" t="s">
        <v>207</v>
      </c>
      <c r="C7" s="7" t="s">
        <v>210</v>
      </c>
      <c r="D7" s="8">
        <v>0.41666666666666669</v>
      </c>
      <c r="E7" s="11" t="s">
        <v>59</v>
      </c>
      <c r="F7" s="12">
        <v>0.45740740740740743</v>
      </c>
      <c r="G7" s="11">
        <f t="shared" si="0"/>
        <v>4.0740740740740744E-2</v>
      </c>
      <c r="H7" s="13" t="s">
        <v>60</v>
      </c>
      <c r="I7" s="14">
        <v>0.50336805555555553</v>
      </c>
      <c r="J7" s="13">
        <f>IF(I7&gt;0,IF(I7&lt;F7,(('formula lookup'!$A$1-F7)+(I7-'formula lookup'!$B$1)+'formula lookup'!$C$1),I7-F7),)</f>
        <v>4.5960648148148098E-2</v>
      </c>
      <c r="K7" s="11" t="s">
        <v>59</v>
      </c>
      <c r="L7" s="12">
        <v>0.54096064814814815</v>
      </c>
      <c r="M7" s="11">
        <f>IF(L7&gt;0,IF(L7&lt;I7,(('formula lookup'!$A$1-I7)+(L7-'formula lookup'!$B$1)+'formula lookup'!$C$1),L7-I7),)</f>
        <v>3.7592592592592622E-2</v>
      </c>
      <c r="N7" s="13" t="s">
        <v>60</v>
      </c>
      <c r="O7" s="14">
        <v>0.59453703703703698</v>
      </c>
      <c r="P7" s="13">
        <f>IF(O7&gt;0,IF(O7&lt;L7,(('formula lookup'!$A$1-L7)+(O7-'formula lookup'!$B$1)+'formula lookup'!$C$1),O7-L7),)</f>
        <v>5.3576388888888826E-2</v>
      </c>
      <c r="Q7" s="11" t="s">
        <v>59</v>
      </c>
      <c r="R7" s="12">
        <v>0.63687499999999997</v>
      </c>
      <c r="S7" s="11">
        <f>IF(R7&gt;0,IF(R7&lt;O7,(('formula lookup'!$A$1-O7)+(R7-'formula lookup'!$B$1)+'formula lookup'!$C$1),R7-O7),)</f>
        <v>4.2337962962962994E-2</v>
      </c>
      <c r="T7" s="13" t="s">
        <v>60</v>
      </c>
      <c r="U7" s="14">
        <v>0.68958333333333333</v>
      </c>
      <c r="V7" s="13">
        <f>IF(U7&gt;0,IF(U7&lt;R7,(('formula lookup'!$A$1-R7)+(U7-'formula lookup'!$B$1)+'formula lookup'!$C$1),U7-R7),)</f>
        <v>5.2708333333333357E-2</v>
      </c>
      <c r="W7" s="11" t="s">
        <v>59</v>
      </c>
      <c r="X7" s="12">
        <v>0.75946759259259267</v>
      </c>
      <c r="Y7" s="11">
        <f>IF(X7&gt;0,IF(X7&lt;U7,(('formula lookup'!$A$1-U7)+(X7-'formula lookup'!$B$1)+'formula lookup'!$C$1),X7-U7),)</f>
        <v>6.988425925925934E-2</v>
      </c>
      <c r="Z7" s="13"/>
      <c r="AA7" s="14"/>
      <c r="AB7" s="13">
        <f>IF(AA7&gt;0,IF(AA7&lt;X7,(('formula lookup'!$A$1-X7)+(AA7-'formula lookup'!$B$1)+'formula lookup'!$C$1),AA7-X7),)</f>
        <v>0</v>
      </c>
      <c r="AC7" s="11"/>
      <c r="AD7" s="12"/>
      <c r="AE7" s="11">
        <f>IF(AD7&gt;0,IF(AD7&lt;AA7,(('formula lookup'!$A$1-AA7)+(AD7-'formula lookup'!$B$1)+'formula lookup'!$C$1),AD7-AA7),)</f>
        <v>0</v>
      </c>
      <c r="AF7" s="13"/>
      <c r="AG7" s="14"/>
      <c r="AH7" s="13">
        <f>IF(AG7&gt;0,IF(AG7&lt;AD7,(('formula lookup'!$A$1-AD7)+(AG7-'formula lookup'!$B$1)+'formula lookup'!$C$1),AG7-AD7),)</f>
        <v>0</v>
      </c>
      <c r="AI7" s="11"/>
      <c r="AJ7" s="12"/>
      <c r="AK7" s="11">
        <f>IF(AJ7&gt;0,IF(AJ7&lt;AG7,(('formula lookup'!$A$1-AG7)+(AJ7-'formula lookup'!$B$1)+'formula lookup'!$C$1),AJ7-AG7),)</f>
        <v>0</v>
      </c>
      <c r="AL7" s="13"/>
      <c r="AM7" s="14"/>
      <c r="AN7" s="13">
        <f>IF(AM7&gt;0,IF(AM7&lt;AJ7,(('formula lookup'!$A$1-AJ7)+(AM7-'formula lookup'!$B$1)+'formula lookup'!$C$1),AM7-AJ7),)</f>
        <v>0</v>
      </c>
      <c r="AO7" s="11"/>
      <c r="AP7" s="12"/>
      <c r="AQ7" s="11">
        <f>IF(AP7&gt;0,IF(AP7&lt;AM7,(('formula lookup'!$A$1-AM7)+(AP7-'formula lookup'!$B$1)+'formula lookup'!$C$1),AP7-AM7),)</f>
        <v>0</v>
      </c>
      <c r="AR7" s="13"/>
      <c r="AS7" s="14"/>
      <c r="AT7" s="13">
        <f>IF(AS7&gt;0,IF(AS7&lt;AP7,(('formula lookup'!$A$1-AP7)+(AS7-'formula lookup'!$B$1)+'formula lookup'!$C$1),AS7-AP7),)</f>
        <v>0</v>
      </c>
      <c r="AU7" s="11"/>
      <c r="AV7" s="12"/>
      <c r="AW7" s="11">
        <f>IF(AV7&gt;0,IF(AV7&lt;AS7,(('formula lookup'!$A$1-AS7)+(AV7-'formula lookup'!$B$1)+'formula lookup'!$C$1),AV7-AS7),)</f>
        <v>0</v>
      </c>
      <c r="AX7" s="13"/>
      <c r="AY7" s="14"/>
      <c r="AZ7" s="13">
        <f>IF(AY7&gt;0,IF(AY7&lt;AV7,(('formula lookup'!$A$1-AV7)+(AY7-'formula lookup'!$B$1)+'formula lookup'!$C$1),AY7-AV7),)</f>
        <v>0</v>
      </c>
      <c r="BA7" s="11"/>
      <c r="BB7" s="12"/>
      <c r="BC7" s="11">
        <f>IF(BB7&gt;0,IF(BB7&lt;AY7,(('formula lookup'!$A$1-AY7)+(BB7-'formula lookup'!$B$1)+'formula lookup'!$C$1),BB7-AY7),)</f>
        <v>0</v>
      </c>
      <c r="BD7" s="13"/>
      <c r="BE7" s="14"/>
      <c r="BF7" s="13">
        <f>IF(BE7&gt;0,IF(BE7&lt;BB7,(('formula lookup'!$A$1-BB7)+(BE7-'formula lookup'!$B$1)+'formula lookup'!$C$1),BE7-BB7),)</f>
        <v>0</v>
      </c>
      <c r="BG7" s="11"/>
      <c r="BH7" s="12"/>
      <c r="BI7" s="11">
        <f>IF(BH7&gt;0,IF(BH7&lt;BE7,(('formula lookup'!$A$1-BE7)+(BH7-'formula lookup'!$B$1)+'formula lookup'!$C$1),BH7-BE7),)</f>
        <v>0</v>
      </c>
      <c r="BJ7" s="13"/>
      <c r="BK7" s="14"/>
      <c r="BL7" s="13">
        <f>IF(BK7&gt;0,IF(BK7&lt;BH7,(('formula lookup'!$A$1-BH7)+(BK7-'formula lookup'!$B$1)+'formula lookup'!$C$1),BK7-BH7),)</f>
        <v>0</v>
      </c>
      <c r="BM7" s="11"/>
      <c r="BN7" s="12"/>
      <c r="BO7" s="11">
        <f>IF(BN7&gt;0,IF(BN7&lt;BK7,(('formula lookup'!$A$1-BK7)+(BN7-'formula lookup'!$B$1)+'formula lookup'!$C$1),BN7-BK7),)</f>
        <v>0</v>
      </c>
      <c r="BP7" s="13"/>
      <c r="BQ7" s="14"/>
      <c r="BR7" s="13">
        <f>IF(BQ7&gt;0,IF(BQ7&lt;BN7,(('formula lookup'!$A$1-BN7)+(BQ7-'formula lookup'!$B$1)+'formula lookup'!$C$1),BQ7-BN7),)</f>
        <v>0</v>
      </c>
      <c r="BS7" s="16">
        <f t="shared" si="1"/>
        <v>0.34280092592592598</v>
      </c>
      <c r="BT7" s="17">
        <f t="shared" si="2"/>
        <v>7</v>
      </c>
      <c r="BU7" s="16">
        <f t="shared" si="3"/>
        <v>4.8971560846560853E-2</v>
      </c>
      <c r="BV7" s="22">
        <f>BT7*BV$1</f>
        <v>36.75</v>
      </c>
      <c r="BW7" s="18">
        <f t="shared" si="4"/>
        <v>9800</v>
      </c>
      <c r="BX7" s="17">
        <v>3</v>
      </c>
    </row>
    <row r="8" spans="1:76" s="2" customFormat="1" ht="44.5" customHeight="1">
      <c r="A8" s="7" t="s">
        <v>154</v>
      </c>
      <c r="B8" s="7" t="s">
        <v>156</v>
      </c>
      <c r="C8" s="7" t="s">
        <v>211</v>
      </c>
      <c r="D8" s="8">
        <v>0.41666666666666669</v>
      </c>
      <c r="E8" s="11" t="s">
        <v>61</v>
      </c>
      <c r="F8" s="12">
        <v>0.4604166666666667</v>
      </c>
      <c r="G8" s="11">
        <f t="shared" si="0"/>
        <v>4.3750000000000011E-2</v>
      </c>
      <c r="H8" s="13" t="s">
        <v>62</v>
      </c>
      <c r="I8" s="14">
        <v>0.49983796296296296</v>
      </c>
      <c r="J8" s="13">
        <f>IF(I8&gt;0,IF(I8&lt;F8,(('formula lookup'!$A$1-F8)+(I8-'formula lookup'!$B$1)+'formula lookup'!$C$1),I8-F8),)</f>
        <v>3.942129629629626E-2</v>
      </c>
      <c r="K8" s="11" t="s">
        <v>61</v>
      </c>
      <c r="L8" s="12">
        <v>0.54027777777777775</v>
      </c>
      <c r="M8" s="11">
        <f>IF(L8&gt;0,IF(L8&lt;I8,(('formula lookup'!$A$1-I8)+(L8-'formula lookup'!$B$1)+'formula lookup'!$C$1),L8-I8),)</f>
        <v>4.043981481481479E-2</v>
      </c>
      <c r="N8" s="13" t="s">
        <v>62</v>
      </c>
      <c r="O8" s="14">
        <v>0.58311342592592597</v>
      </c>
      <c r="P8" s="13">
        <f>IF(O8&gt;0,IF(O8&lt;L8,(('formula lookup'!$A$1-L8)+(O8-'formula lookup'!$B$1)+'formula lookup'!$C$1),O8-L8),)</f>
        <v>4.283564814814822E-2</v>
      </c>
      <c r="Q8" s="11" t="s">
        <v>61</v>
      </c>
      <c r="R8" s="12">
        <v>0.64149305555555558</v>
      </c>
      <c r="S8" s="11">
        <f>IF(R8&gt;0,IF(R8&lt;O8,(('formula lookup'!$A$1-O8)+(R8-'formula lookup'!$B$1)+'formula lookup'!$C$1),R8-O8),)</f>
        <v>5.8379629629629615E-2</v>
      </c>
      <c r="T8" s="13" t="s">
        <v>62</v>
      </c>
      <c r="U8" s="14">
        <v>0.7006944444444444</v>
      </c>
      <c r="V8" s="13">
        <f>IF(U8&gt;0,IF(U8&lt;R8,(('formula lookup'!$A$1-R8)+(U8-'formula lookup'!$B$1)+'formula lookup'!$C$1),U8-R8),)</f>
        <v>5.9201388888888817E-2</v>
      </c>
      <c r="W8" s="11" t="s">
        <v>61</v>
      </c>
      <c r="X8" s="12">
        <v>0.75949074074074074</v>
      </c>
      <c r="Y8" s="11">
        <f>IF(X8&gt;0,IF(X8&lt;U8,(('formula lookup'!$A$1-U8)+(X8-'formula lookup'!$B$1)+'formula lookup'!$C$1),X8-U8),)</f>
        <v>5.8796296296296346E-2</v>
      </c>
      <c r="Z8" s="13"/>
      <c r="AA8" s="14"/>
      <c r="AB8" s="13">
        <f>IF(AA8&gt;0,IF(AA8&lt;X8,(('formula lookup'!$A$1-X8)+(AA8-'formula lookup'!$B$1)+'formula lookup'!$C$1),AA8-X8),)</f>
        <v>0</v>
      </c>
      <c r="AC8" s="11"/>
      <c r="AD8" s="12"/>
      <c r="AE8" s="11">
        <f>IF(AD8&gt;0,IF(AD8&lt;AA8,(('formula lookup'!$A$1-AA8)+(AD8-'formula lookup'!$B$1)+'formula lookup'!$C$1),AD8-AA8),)</f>
        <v>0</v>
      </c>
      <c r="AF8" s="13"/>
      <c r="AG8" s="14"/>
      <c r="AH8" s="13">
        <f>IF(AG8&gt;0,IF(AG8&lt;AD8,(('formula lookup'!$A$1-AD8)+(AG8-'formula lookup'!$B$1)+'formula lookup'!$C$1),AG8-AD8),)</f>
        <v>0</v>
      </c>
      <c r="AI8" s="11"/>
      <c r="AJ8" s="12"/>
      <c r="AK8" s="11">
        <f>IF(AJ8&gt;0,IF(AJ8&lt;AG8,(('formula lookup'!$A$1-AG8)+(AJ8-'formula lookup'!$B$1)+'formula lookup'!$C$1),AJ8-AG8),)</f>
        <v>0</v>
      </c>
      <c r="AL8" s="13"/>
      <c r="AM8" s="14"/>
      <c r="AN8" s="13">
        <f>IF(AM8&gt;0,IF(AM8&lt;AJ8,(('formula lookup'!$A$1-AJ8)+(AM8-'formula lookup'!$B$1)+'formula lookup'!$C$1),AM8-AJ8),)</f>
        <v>0</v>
      </c>
      <c r="AO8" s="11"/>
      <c r="AP8" s="12"/>
      <c r="AQ8" s="11">
        <f>IF(AP8&gt;0,IF(AP8&lt;AM8,(('formula lookup'!$A$1-AM8)+(AP8-'formula lookup'!$B$1)+'formula lookup'!$C$1),AP8-AM8),)</f>
        <v>0</v>
      </c>
      <c r="AR8" s="13"/>
      <c r="AS8" s="14"/>
      <c r="AT8" s="13">
        <f>IF(AS8&gt;0,IF(AS8&lt;AP8,(('formula lookup'!$A$1-AP8)+(AS8-'formula lookup'!$B$1)+'formula lookup'!$C$1),AS8-AP8),)</f>
        <v>0</v>
      </c>
      <c r="AU8" s="11"/>
      <c r="AV8" s="12"/>
      <c r="AW8" s="11">
        <f>IF(AV8&gt;0,IF(AV8&lt;AS8,(('formula lookup'!$A$1-AS8)+(AV8-'formula lookup'!$B$1)+'formula lookup'!$C$1),AV8-AS8),)</f>
        <v>0</v>
      </c>
      <c r="AX8" s="13"/>
      <c r="AY8" s="14"/>
      <c r="AZ8" s="13">
        <f>IF(AY8&gt;0,IF(AY8&lt;AV8,(('formula lookup'!$A$1-AV8)+(AY8-'formula lookup'!$B$1)+'formula lookup'!$C$1),AY8-AV8),)</f>
        <v>0</v>
      </c>
      <c r="BA8" s="11"/>
      <c r="BB8" s="12"/>
      <c r="BC8" s="11">
        <f>IF(BB8&gt;0,IF(BB8&lt;AY8,(('formula lookup'!$A$1-AY8)+(BB8-'formula lookup'!$B$1)+'formula lookup'!$C$1),BB8-AY8),)</f>
        <v>0</v>
      </c>
      <c r="BD8" s="13"/>
      <c r="BE8" s="14"/>
      <c r="BF8" s="13">
        <f>IF(BE8&gt;0,IF(BE8&lt;BB8,(('formula lookup'!$A$1-BB8)+(BE8-'formula lookup'!$B$1)+'formula lookup'!$C$1),BE8-BB8),)</f>
        <v>0</v>
      </c>
      <c r="BG8" s="11"/>
      <c r="BH8" s="12"/>
      <c r="BI8" s="11">
        <f>IF(BH8&gt;0,IF(BH8&lt;BE8,(('formula lookup'!$A$1-BE8)+(BH8-'formula lookup'!$B$1)+'formula lookup'!$C$1),BH8-BE8),)</f>
        <v>0</v>
      </c>
      <c r="BJ8" s="13"/>
      <c r="BK8" s="14"/>
      <c r="BL8" s="13">
        <f>IF(BK8&gt;0,IF(BK8&lt;BH8,(('formula lookup'!$A$1-BH8)+(BK8-'formula lookup'!$B$1)+'formula lookup'!$C$1),BK8-BH8),)</f>
        <v>0</v>
      </c>
      <c r="BM8" s="11"/>
      <c r="BN8" s="12"/>
      <c r="BO8" s="11">
        <f>IF(BN8&gt;0,IF(BN8&lt;BK8,(('formula lookup'!$A$1-BK8)+(BN8-'formula lookup'!$B$1)+'formula lookup'!$C$1),BN8-BK8),)</f>
        <v>0</v>
      </c>
      <c r="BP8" s="13"/>
      <c r="BQ8" s="14"/>
      <c r="BR8" s="13">
        <f>IF(BQ8&gt;0,IF(BQ8&lt;BN8,(('formula lookup'!$A$1-BN8)+(BQ8-'formula lookup'!$B$1)+'formula lookup'!$C$1),BQ8-BN8),)</f>
        <v>0</v>
      </c>
      <c r="BS8" s="16">
        <f t="shared" si="1"/>
        <v>0.34282407407407406</v>
      </c>
      <c r="BT8" s="17">
        <f t="shared" si="2"/>
        <v>7</v>
      </c>
      <c r="BU8" s="16">
        <f t="shared" si="3"/>
        <v>4.897486772486772E-2</v>
      </c>
      <c r="BV8" s="22">
        <f>BT8*BV$1</f>
        <v>36.75</v>
      </c>
      <c r="BW8" s="18">
        <f t="shared" si="4"/>
        <v>9800</v>
      </c>
      <c r="BX8" s="17">
        <v>4</v>
      </c>
    </row>
    <row r="9" spans="1:76" s="2" customFormat="1" ht="44.5" customHeight="1">
      <c r="A9" s="7" t="s">
        <v>154</v>
      </c>
      <c r="B9" s="7" t="s">
        <v>208</v>
      </c>
      <c r="C9" s="7" t="s">
        <v>212</v>
      </c>
      <c r="D9" s="8">
        <v>0.41666666666666669</v>
      </c>
      <c r="E9" s="11" t="s">
        <v>63</v>
      </c>
      <c r="F9" s="12">
        <v>0.45511574074074074</v>
      </c>
      <c r="G9" s="11">
        <f t="shared" si="0"/>
        <v>3.8449074074074052E-2</v>
      </c>
      <c r="H9" s="13" t="s">
        <v>63</v>
      </c>
      <c r="I9" s="14">
        <v>0.49457175925925928</v>
      </c>
      <c r="J9" s="13">
        <f>IF(I9&gt;0,IF(I9&lt;F9,(('formula lookup'!$A$1-F9)+(I9-'formula lookup'!$B$1)+'formula lookup'!$C$1),I9-F9),)</f>
        <v>3.9456018518518543E-2</v>
      </c>
      <c r="K9" s="11" t="s">
        <v>63</v>
      </c>
      <c r="L9" s="12">
        <v>0.54626157407407405</v>
      </c>
      <c r="M9" s="11">
        <f>IF(L9&gt;0,IF(L9&lt;I9,(('formula lookup'!$A$1-I9)+(L9-'formula lookup'!$B$1)+'formula lookup'!$C$1),L9-I9),)</f>
        <v>5.1689814814814772E-2</v>
      </c>
      <c r="N9" s="13" t="s">
        <v>64</v>
      </c>
      <c r="O9" s="14">
        <v>0.5942708333333333</v>
      </c>
      <c r="P9" s="13">
        <f>IF(O9&gt;0,IF(O9&lt;L9,(('formula lookup'!$A$1-L9)+(O9-'formula lookup'!$B$1)+'formula lookup'!$C$1),O9-L9),)</f>
        <v>4.8009259259259252E-2</v>
      </c>
      <c r="Q9" s="11" t="s">
        <v>64</v>
      </c>
      <c r="R9" s="12">
        <v>0.65163194444444439</v>
      </c>
      <c r="S9" s="11">
        <f>IF(R9&gt;0,IF(R9&lt;O9,(('formula lookup'!$A$1-O9)+(R9-'formula lookup'!$B$1)+'formula lookup'!$C$1),R9-O9),)</f>
        <v>5.7361111111111085E-2</v>
      </c>
      <c r="T9" s="13" t="s">
        <v>63</v>
      </c>
      <c r="U9" s="14">
        <v>0.69811342592592596</v>
      </c>
      <c r="V9" s="13">
        <f>IF(U9&gt;0,IF(U9&lt;R9,(('formula lookup'!$A$1-R9)+(U9-'formula lookup'!$B$1)+'formula lookup'!$C$1),U9-R9),)</f>
        <v>4.6481481481481568E-2</v>
      </c>
      <c r="W9" s="11" t="s">
        <v>64</v>
      </c>
      <c r="X9" s="12">
        <v>0.77471064814814816</v>
      </c>
      <c r="Y9" s="11">
        <f>IF(X9&gt;0,IF(X9&lt;U9,(('formula lookup'!$A$1-U9)+(X9-'formula lookup'!$B$1)+'formula lookup'!$C$1),X9-U9),)</f>
        <v>7.6597222222222205E-2</v>
      </c>
      <c r="Z9" s="13"/>
      <c r="AA9" s="14"/>
      <c r="AB9" s="13">
        <f>IF(AA9&gt;0,IF(AA9&lt;X9,(('formula lookup'!$A$1-X9)+(AA9-'formula lookup'!$B$1)+'formula lookup'!$C$1),AA9-X9),)</f>
        <v>0</v>
      </c>
      <c r="AC9" s="11"/>
      <c r="AD9" s="12"/>
      <c r="AE9" s="11">
        <f>IF(AD9&gt;0,IF(AD9&lt;AA9,(('formula lookup'!$A$1-AA9)+(AD9-'formula lookup'!$B$1)+'formula lookup'!$C$1),AD9-AA9),)</f>
        <v>0</v>
      </c>
      <c r="AF9" s="13"/>
      <c r="AG9" s="14"/>
      <c r="AH9" s="13">
        <f>IF(AG9&gt;0,IF(AG9&lt;AD9,(('formula lookup'!$A$1-AD9)+(AG9-'formula lookup'!$B$1)+'formula lookup'!$C$1),AG9-AD9),)</f>
        <v>0</v>
      </c>
      <c r="AI9" s="11"/>
      <c r="AJ9" s="12"/>
      <c r="AK9" s="11">
        <f>IF(AJ9&gt;0,IF(AJ9&lt;AG9,(('formula lookup'!$A$1-AG9)+(AJ9-'formula lookup'!$B$1)+'formula lookup'!$C$1),AJ9-AG9),)</f>
        <v>0</v>
      </c>
      <c r="AL9" s="13"/>
      <c r="AM9" s="14"/>
      <c r="AN9" s="13">
        <f>IF(AM9&gt;0,IF(AM9&lt;AJ9,(('formula lookup'!$A$1-AJ9)+(AM9-'formula lookup'!$B$1)+'formula lookup'!$C$1),AM9-AJ9),)</f>
        <v>0</v>
      </c>
      <c r="AO9" s="11"/>
      <c r="AP9" s="12"/>
      <c r="AQ9" s="11">
        <f>IF(AP9&gt;0,IF(AP9&lt;AM9,(('formula lookup'!$A$1-AM9)+(AP9-'formula lookup'!$B$1)+'formula lookup'!$C$1),AP9-AM9),)</f>
        <v>0</v>
      </c>
      <c r="AR9" s="13"/>
      <c r="AS9" s="14"/>
      <c r="AT9" s="13">
        <f>IF(AS9&gt;0,IF(AS9&lt;AP9,(('formula lookup'!$A$1-AP9)+(AS9-'formula lookup'!$B$1)+'formula lookup'!$C$1),AS9-AP9),)</f>
        <v>0</v>
      </c>
      <c r="AU9" s="11"/>
      <c r="AV9" s="12"/>
      <c r="AW9" s="11">
        <f>IF(AV9&gt;0,IF(AV9&lt;AS9,(('formula lookup'!$A$1-AS9)+(AV9-'formula lookup'!$B$1)+'formula lookup'!$C$1),AV9-AS9),)</f>
        <v>0</v>
      </c>
      <c r="AX9" s="13"/>
      <c r="AY9" s="14"/>
      <c r="AZ9" s="13">
        <f>IF(AY9&gt;0,IF(AY9&lt;AV9,(('formula lookup'!$A$1-AV9)+(AY9-'formula lookup'!$B$1)+'formula lookup'!$C$1),AY9-AV9),)</f>
        <v>0</v>
      </c>
      <c r="BA9" s="11"/>
      <c r="BB9" s="12"/>
      <c r="BC9" s="11">
        <f>IF(BB9&gt;0,IF(BB9&lt;AY9,(('formula lookup'!$A$1-AY9)+(BB9-'formula lookup'!$B$1)+'formula lookup'!$C$1),BB9-AY9),)</f>
        <v>0</v>
      </c>
      <c r="BD9" s="13"/>
      <c r="BE9" s="14"/>
      <c r="BF9" s="13">
        <f>IF(BE9&gt;0,IF(BE9&lt;BB9,(('formula lookup'!$A$1-BB9)+(BE9-'formula lookup'!$B$1)+'formula lookup'!$C$1),BE9-BB9),)</f>
        <v>0</v>
      </c>
      <c r="BG9" s="11"/>
      <c r="BH9" s="12"/>
      <c r="BI9" s="11">
        <f>IF(BH9&gt;0,IF(BH9&lt;BE9,(('formula lookup'!$A$1-BE9)+(BH9-'formula lookup'!$B$1)+'formula lookup'!$C$1),BH9-BE9),)</f>
        <v>0</v>
      </c>
      <c r="BJ9" s="13"/>
      <c r="BK9" s="14"/>
      <c r="BL9" s="13">
        <f>IF(BK9&gt;0,IF(BK9&lt;BH9,(('formula lookup'!$A$1-BH9)+(BK9-'formula lookup'!$B$1)+'formula lookup'!$C$1),BK9-BH9),)</f>
        <v>0</v>
      </c>
      <c r="BM9" s="11"/>
      <c r="BN9" s="12"/>
      <c r="BO9" s="11">
        <f>IF(BN9&gt;0,IF(BN9&lt;BK9,(('formula lookup'!$A$1-BK9)+(BN9-'formula lookup'!$B$1)+'formula lookup'!$C$1),BN9-BK9),)</f>
        <v>0</v>
      </c>
      <c r="BP9" s="13"/>
      <c r="BQ9" s="14"/>
      <c r="BR9" s="13">
        <f>IF(BQ9&gt;0,IF(BQ9&lt;BN9,(('formula lookup'!$A$1-BN9)+(BQ9-'formula lookup'!$B$1)+'formula lookup'!$C$1),BQ9-BN9),)</f>
        <v>0</v>
      </c>
      <c r="BS9" s="16">
        <f t="shared" si="1"/>
        <v>0.35804398148148148</v>
      </c>
      <c r="BT9" s="17">
        <f t="shared" si="2"/>
        <v>7</v>
      </c>
      <c r="BU9" s="16">
        <f t="shared" si="3"/>
        <v>5.1149140211640208E-2</v>
      </c>
      <c r="BV9" s="22">
        <f>BT9*BV$1</f>
        <v>36.75</v>
      </c>
      <c r="BW9" s="18">
        <f t="shared" si="4"/>
        <v>9800</v>
      </c>
      <c r="BX9" s="17">
        <v>5</v>
      </c>
    </row>
    <row r="10" spans="1:76" s="2" customFormat="1" ht="44.5" customHeight="1">
      <c r="A10" s="7" t="s">
        <v>154</v>
      </c>
      <c r="B10" s="7" t="s">
        <v>155</v>
      </c>
      <c r="C10" s="7" t="s">
        <v>215</v>
      </c>
      <c r="D10" s="8">
        <v>0.41666666666666669</v>
      </c>
      <c r="E10" s="11" t="s">
        <v>51</v>
      </c>
      <c r="F10" s="12">
        <v>0.47228009259259257</v>
      </c>
      <c r="G10" s="11">
        <f t="shared" si="0"/>
        <v>5.5613425925925886E-2</v>
      </c>
      <c r="H10" s="13" t="s">
        <v>51</v>
      </c>
      <c r="I10" s="14">
        <v>0.52101851851851855</v>
      </c>
      <c r="J10" s="13">
        <f>IF(I10&gt;0,IF(I10&lt;F10,(('formula lookup'!$A$1-F10)+(I10-'formula lookup'!$B$1)+'formula lookup'!$C$1),I10-F10),)</f>
        <v>4.8738425925925977E-2</v>
      </c>
      <c r="K10" s="11" t="s">
        <v>52</v>
      </c>
      <c r="L10" s="12">
        <v>0.57643518518518522</v>
      </c>
      <c r="M10" s="11">
        <f>IF(L10&gt;0,IF(L10&lt;I10,(('formula lookup'!$A$1-I10)+(L10-'formula lookup'!$B$1)+'formula lookup'!$C$1),L10-I10),)</f>
        <v>5.541666666666667E-2</v>
      </c>
      <c r="N10" s="13" t="s">
        <v>52</v>
      </c>
      <c r="O10" s="14">
        <v>0.62482638888888886</v>
      </c>
      <c r="P10" s="13">
        <f>IF(O10&gt;0,IF(O10&lt;L10,(('formula lookup'!$A$1-L10)+(O10-'formula lookup'!$B$1)+'formula lookup'!$C$1),O10-L10),)</f>
        <v>4.8391203703703645E-2</v>
      </c>
      <c r="Q10" s="11" t="s">
        <v>52</v>
      </c>
      <c r="R10" s="12">
        <v>0.6943287037037037</v>
      </c>
      <c r="S10" s="11">
        <f>IF(R10&gt;0,IF(R10&lt;O10,(('formula lookup'!$A$1-O10)+(R10-'formula lookup'!$B$1)+'formula lookup'!$C$1),R10-O10),)</f>
        <v>6.9502314814814836E-2</v>
      </c>
      <c r="T10" s="13" t="s">
        <v>104</v>
      </c>
      <c r="U10" s="14">
        <v>0.77847222222222223</v>
      </c>
      <c r="V10" s="13">
        <f>IF(U10&gt;0,IF(U10&lt;R10,(('formula lookup'!$A$1-R10)+(U10-'formula lookup'!$B$1)+'formula lookup'!$C$1),U10-R10),)</f>
        <v>8.4143518518518534E-2</v>
      </c>
      <c r="W10" s="11"/>
      <c r="X10" s="12"/>
      <c r="Y10" s="11">
        <f>IF(X10&gt;0,IF(X10&lt;U10,(('formula lookup'!$A$1-U10)+(X10-'formula lookup'!$B$1)+'formula lookup'!$C$1),X10-U10),)</f>
        <v>0</v>
      </c>
      <c r="Z10" s="13"/>
      <c r="AA10" s="14"/>
      <c r="AB10" s="13">
        <f>IF(AA10&gt;0,IF(AA10&lt;X10,(('formula lookup'!$A$1-X10)+(AA10-'formula lookup'!$B$1)+'formula lookup'!$C$1),AA10-X10),)</f>
        <v>0</v>
      </c>
      <c r="AC10" s="11"/>
      <c r="AD10" s="12"/>
      <c r="AE10" s="11">
        <f>IF(AD10&gt;0,IF(AD10&lt;AA10,(('formula lookup'!$A$1-AA10)+(AD10-'formula lookup'!$B$1)+'formula lookup'!$C$1),AD10-AA10),)</f>
        <v>0</v>
      </c>
      <c r="AF10" s="13"/>
      <c r="AG10" s="14"/>
      <c r="AH10" s="13">
        <f>IF(AG10&gt;0,IF(AG10&lt;AD10,(('formula lookup'!$A$1-AD10)+(AG10-'formula lookup'!$B$1)+'formula lookup'!$C$1),AG10-AD10),)</f>
        <v>0</v>
      </c>
      <c r="AI10" s="11"/>
      <c r="AJ10" s="12"/>
      <c r="AK10" s="11">
        <f>IF(AJ10&gt;0,IF(AJ10&lt;AG10,(('formula lookup'!$A$1-AG10)+(AJ10-'formula lookup'!$B$1)+'formula lookup'!$C$1),AJ10-AG10),)</f>
        <v>0</v>
      </c>
      <c r="AL10" s="13"/>
      <c r="AM10" s="14"/>
      <c r="AN10" s="13">
        <f>IF(AM10&gt;0,IF(AM10&lt;AJ10,(('formula lookup'!$A$1-AJ10)+(AM10-'formula lookup'!$B$1)+'formula lookup'!$C$1),AM10-AJ10),)</f>
        <v>0</v>
      </c>
      <c r="AO10" s="11"/>
      <c r="AP10" s="12"/>
      <c r="AQ10" s="11">
        <f>IF(AP10&gt;0,IF(AP10&lt;AM10,(('formula lookup'!$A$1-AM10)+(AP10-'formula lookup'!$B$1)+'formula lookup'!$C$1),AP10-AM10),)</f>
        <v>0</v>
      </c>
      <c r="AR10" s="13"/>
      <c r="AS10" s="14"/>
      <c r="AT10" s="13">
        <f>IF(AS10&gt;0,IF(AS10&lt;AP10,(('formula lookup'!$A$1-AP10)+(AS10-'formula lookup'!$B$1)+'formula lookup'!$C$1),AS10-AP10),)</f>
        <v>0</v>
      </c>
      <c r="AU10" s="11"/>
      <c r="AV10" s="12"/>
      <c r="AW10" s="11">
        <f>IF(AV10&gt;0,IF(AV10&lt;AS10,(('formula lookup'!$A$1-AS10)+(AV10-'formula lookup'!$B$1)+'formula lookup'!$C$1),AV10-AS10),)</f>
        <v>0</v>
      </c>
      <c r="AX10" s="13"/>
      <c r="AY10" s="14"/>
      <c r="AZ10" s="13">
        <f>IF(AY10&gt;0,IF(AY10&lt;AV10,(('formula lookup'!$A$1-AV10)+(AY10-'formula lookup'!$B$1)+'formula lookup'!$C$1),AY10-AV10),)</f>
        <v>0</v>
      </c>
      <c r="BA10" s="11"/>
      <c r="BB10" s="12"/>
      <c r="BC10" s="11">
        <f>IF(BB10&gt;0,IF(BB10&lt;AY10,(('formula lookup'!$A$1-AY10)+(BB10-'formula lookup'!$B$1)+'formula lookup'!$C$1),BB10-AY10),)</f>
        <v>0</v>
      </c>
      <c r="BD10" s="13"/>
      <c r="BE10" s="14"/>
      <c r="BF10" s="13">
        <f>IF(BE10&gt;0,IF(BE10&lt;BB10,(('formula lookup'!$A$1-BB10)+(BE10-'formula lookup'!$B$1)+'formula lookup'!$C$1),BE10-BB10),)</f>
        <v>0</v>
      </c>
      <c r="BG10" s="11"/>
      <c r="BH10" s="12"/>
      <c r="BI10" s="11">
        <f>IF(BH10&gt;0,IF(BH10&lt;BE10,(('formula lookup'!$A$1-BE10)+(BH10-'formula lookup'!$B$1)+'formula lookup'!$C$1),BH10-BE10),)</f>
        <v>0</v>
      </c>
      <c r="BJ10" s="13"/>
      <c r="BK10" s="14"/>
      <c r="BL10" s="13">
        <f>IF(BK10&gt;0,IF(BK10&lt;BH10,(('formula lookup'!$A$1-BH10)+(BK10-'formula lookup'!$B$1)+'formula lookup'!$C$1),BK10-BH10),)</f>
        <v>0</v>
      </c>
      <c r="BM10" s="11"/>
      <c r="BN10" s="12"/>
      <c r="BO10" s="11">
        <f>IF(BN10&gt;0,IF(BN10&lt;BK10,(('formula lookup'!$A$1-BK10)+(BN10-'formula lookup'!$B$1)+'formula lookup'!$C$1),BN10-BK10),)</f>
        <v>0</v>
      </c>
      <c r="BP10" s="13"/>
      <c r="BQ10" s="14"/>
      <c r="BR10" s="13">
        <f>IF(BQ10&gt;0,IF(BQ10&lt;BN10,(('formula lookup'!$A$1-BN10)+(BQ10-'formula lookup'!$B$1)+'formula lookup'!$C$1),BQ10-BN10),)</f>
        <v>0</v>
      </c>
      <c r="BS10" s="16">
        <f t="shared" si="1"/>
        <v>0.36180555555555555</v>
      </c>
      <c r="BT10" s="17">
        <f t="shared" si="2"/>
        <v>6</v>
      </c>
      <c r="BU10" s="16">
        <f t="shared" si="3"/>
        <v>6.0300925925925924E-2</v>
      </c>
      <c r="BV10" s="22">
        <f>$BT10*BV$1</f>
        <v>31.5</v>
      </c>
      <c r="BW10" s="18">
        <f t="shared" si="4"/>
        <v>8400</v>
      </c>
      <c r="BX10" s="17">
        <v>6</v>
      </c>
    </row>
    <row r="11" spans="1:76" s="2" customFormat="1" ht="44.5" customHeight="1">
      <c r="A11" s="7" t="s">
        <v>154</v>
      </c>
      <c r="B11" s="7" t="s">
        <v>209</v>
      </c>
      <c r="C11" s="7" t="s">
        <v>214</v>
      </c>
      <c r="D11" s="8">
        <v>0.41666666666666669</v>
      </c>
      <c r="E11" s="11" t="s">
        <v>53</v>
      </c>
      <c r="F11" s="12">
        <v>0.46892361111111108</v>
      </c>
      <c r="G11" s="11">
        <f t="shared" si="0"/>
        <v>5.2256944444444398E-2</v>
      </c>
      <c r="H11" s="13" t="s">
        <v>54</v>
      </c>
      <c r="I11" s="14">
        <v>0.51874999999999993</v>
      </c>
      <c r="J11" s="13">
        <f>IF(I11&gt;0,IF(I11&lt;F11,(('formula lookup'!$A$1-F11)+(I11-'formula lookup'!$B$1)+'formula lookup'!$C$1),I11-F11),)</f>
        <v>4.9826388888888851E-2</v>
      </c>
      <c r="K11" s="11" t="s">
        <v>53</v>
      </c>
      <c r="L11" s="12">
        <v>0.57997685185185188</v>
      </c>
      <c r="M11" s="11">
        <f>IF(L11&gt;0,IF(L11&lt;I11,(('formula lookup'!$A$1-I11)+(L11-'formula lookup'!$B$1)+'formula lookup'!$C$1),L11-I11),)</f>
        <v>6.1226851851851949E-2</v>
      </c>
      <c r="N11" s="13" t="s">
        <v>54</v>
      </c>
      <c r="O11" s="14">
        <v>0.63750000000000007</v>
      </c>
      <c r="P11" s="13">
        <f>IF(O11&gt;0,IF(O11&lt;L11,(('formula lookup'!$A$1-L11)+(O11-'formula lookup'!$B$1)+'formula lookup'!$C$1),O11-L11),)</f>
        <v>5.7523148148148184E-2</v>
      </c>
      <c r="Q11" s="11" t="s">
        <v>53</v>
      </c>
      <c r="R11" s="12">
        <v>0.70694444444444438</v>
      </c>
      <c r="S11" s="11">
        <f>IF(R11&gt;0,IF(R11&lt;O11,(('formula lookup'!$A$1-O11)+(R11-'formula lookup'!$B$1)+'formula lookup'!$C$1),R11-O11),)</f>
        <v>6.9444444444444309E-2</v>
      </c>
      <c r="T11" s="13"/>
      <c r="U11" s="14"/>
      <c r="V11" s="13">
        <f>IF(U11&gt;0,IF(U11&lt;R11,(('formula lookup'!$A$1-R11)+(U11-'formula lookup'!$B$1)+'formula lookup'!$C$1),U11-R11),)</f>
        <v>0</v>
      </c>
      <c r="W11" s="11"/>
      <c r="X11" s="12"/>
      <c r="Y11" s="11">
        <f>IF(X11&gt;0,IF(X11&lt;U11,(('formula lookup'!$A$1-U11)+(X11-'formula lookup'!$B$1)+'formula lookup'!$C$1),X11-U11),)</f>
        <v>0</v>
      </c>
      <c r="Z11" s="13"/>
      <c r="AA11" s="14"/>
      <c r="AB11" s="13">
        <f>IF(AA11&gt;0,IF(AA11&lt;X11,(('formula lookup'!$A$1-X11)+(AA11-'formula lookup'!$B$1)+'formula lookup'!$C$1),AA11-X11),)</f>
        <v>0</v>
      </c>
      <c r="AC11" s="11"/>
      <c r="AD11" s="12"/>
      <c r="AE11" s="11">
        <f>IF(AD11&gt;0,IF(AD11&lt;AA11,(('formula lookup'!$A$1-AA11)+(AD11-'formula lookup'!$B$1)+'formula lookup'!$C$1),AD11-AA11),)</f>
        <v>0</v>
      </c>
      <c r="AF11" s="13"/>
      <c r="AG11" s="14"/>
      <c r="AH11" s="13">
        <f>IF(AG11&gt;0,IF(AG11&lt;AD11,(('formula lookup'!$A$1-AD11)+(AG11-'formula lookup'!$B$1)+'formula lookup'!$C$1),AG11-AD11),)</f>
        <v>0</v>
      </c>
      <c r="AI11" s="11"/>
      <c r="AJ11" s="12"/>
      <c r="AK11" s="11">
        <f>IF(AJ11&gt;0,IF(AJ11&lt;AG11,(('formula lookup'!$A$1-AG11)+(AJ11-'formula lookup'!$B$1)+'formula lookup'!$C$1),AJ11-AG11),)</f>
        <v>0</v>
      </c>
      <c r="AL11" s="13"/>
      <c r="AM11" s="14"/>
      <c r="AN11" s="13">
        <f>IF(AM11&gt;0,IF(AM11&lt;AJ11,(('formula lookup'!$A$1-AJ11)+(AM11-'formula lookup'!$B$1)+'formula lookup'!$C$1),AM11-AJ11),)</f>
        <v>0</v>
      </c>
      <c r="AO11" s="11"/>
      <c r="AP11" s="12"/>
      <c r="AQ11" s="11">
        <f>IF(AP11&gt;0,IF(AP11&lt;AM11,(('formula lookup'!$A$1-AM11)+(AP11-'formula lookup'!$B$1)+'formula lookup'!$C$1),AP11-AM11),)</f>
        <v>0</v>
      </c>
      <c r="AR11" s="13"/>
      <c r="AS11" s="14"/>
      <c r="AT11" s="13">
        <f>IF(AS11&gt;0,IF(AS11&lt;AP11,(('formula lookup'!$A$1-AP11)+(AS11-'formula lookup'!$B$1)+'formula lookup'!$C$1),AS11-AP11),)</f>
        <v>0</v>
      </c>
      <c r="AU11" s="11"/>
      <c r="AV11" s="12"/>
      <c r="AW11" s="11">
        <f>IF(AV11&gt;0,IF(AV11&lt;AS11,(('formula lookup'!$A$1-AS11)+(AV11-'formula lookup'!$B$1)+'formula lookup'!$C$1),AV11-AS11),)</f>
        <v>0</v>
      </c>
      <c r="AX11" s="13"/>
      <c r="AY11" s="14"/>
      <c r="AZ11" s="13">
        <f>IF(AY11&gt;0,IF(AY11&lt;AV11,(('formula lookup'!$A$1-AV11)+(AY11-'formula lookup'!$B$1)+'formula lookup'!$C$1),AY11-AV11),)</f>
        <v>0</v>
      </c>
      <c r="BA11" s="11"/>
      <c r="BB11" s="12"/>
      <c r="BC11" s="11">
        <f>IF(BB11&gt;0,IF(BB11&lt;AY11,(('formula lookup'!$A$1-AY11)+(BB11-'formula lookup'!$B$1)+'formula lookup'!$C$1),BB11-AY11),)</f>
        <v>0</v>
      </c>
      <c r="BD11" s="13"/>
      <c r="BE11" s="14"/>
      <c r="BF11" s="13">
        <f>IF(BE11&gt;0,IF(BE11&lt;BB11,(('formula lookup'!$A$1-BB11)+(BE11-'formula lookup'!$B$1)+'formula lookup'!$C$1),BE11-BB11),)</f>
        <v>0</v>
      </c>
      <c r="BG11" s="11"/>
      <c r="BH11" s="12"/>
      <c r="BI11" s="11">
        <f>IF(BH11&gt;0,IF(BH11&lt;BE11,(('formula lookup'!$A$1-BE11)+(BH11-'formula lookup'!$B$1)+'formula lookup'!$C$1),BH11-BE11),)</f>
        <v>0</v>
      </c>
      <c r="BJ11" s="13"/>
      <c r="BK11" s="14"/>
      <c r="BL11" s="13">
        <f>IF(BK11&gt;0,IF(BK11&lt;BH11,(('formula lookup'!$A$1-BH11)+(BK11-'formula lookup'!$B$1)+'formula lookup'!$C$1),BK11-BH11),)</f>
        <v>0</v>
      </c>
      <c r="BM11" s="11"/>
      <c r="BN11" s="12"/>
      <c r="BO11" s="11">
        <f>IF(BN11&gt;0,IF(BN11&lt;BK11,(('formula lookup'!$A$1-BK11)+(BN11-'formula lookup'!$B$1)+'formula lookup'!$C$1),BN11-BK11),)</f>
        <v>0</v>
      </c>
      <c r="BP11" s="13"/>
      <c r="BQ11" s="14"/>
      <c r="BR11" s="13">
        <f>IF(BQ11&gt;0,IF(BQ11&lt;BN11,(('formula lookup'!$A$1-BN11)+(BQ11-'formula lookup'!$B$1)+'formula lookup'!$C$1),BQ11-BN11),)</f>
        <v>0</v>
      </c>
      <c r="BS11" s="16">
        <f t="shared" si="1"/>
        <v>0.29027777777777769</v>
      </c>
      <c r="BT11" s="17">
        <f t="shared" si="2"/>
        <v>5</v>
      </c>
      <c r="BU11" s="16">
        <f t="shared" si="3"/>
        <v>5.8055555555555541E-2</v>
      </c>
      <c r="BV11" s="22">
        <f t="shared" ref="BV11:BV29" si="5">BT11*BV$1</f>
        <v>26.25</v>
      </c>
      <c r="BW11" s="18">
        <f t="shared" si="4"/>
        <v>7000</v>
      </c>
      <c r="BX11" s="17">
        <v>7</v>
      </c>
    </row>
    <row r="12" spans="1:76" s="2" customFormat="1" ht="44.5" customHeight="1">
      <c r="A12" s="7" t="s">
        <v>159</v>
      </c>
      <c r="B12" s="7" t="s">
        <v>166</v>
      </c>
      <c r="C12" s="7" t="s">
        <v>36</v>
      </c>
      <c r="D12" s="8">
        <v>0.41666666666666669</v>
      </c>
      <c r="E12" s="11" t="s">
        <v>12</v>
      </c>
      <c r="F12" s="12">
        <v>0.44387731481481479</v>
      </c>
      <c r="G12" s="11">
        <f t="shared" si="0"/>
        <v>2.7210648148148109E-2</v>
      </c>
      <c r="H12" s="13" t="s">
        <v>13</v>
      </c>
      <c r="I12" s="14">
        <v>0.47245370370370371</v>
      </c>
      <c r="J12" s="13">
        <f>IF(I12&gt;0,IF(I12&lt;F12,(('formula lookup'!$A$1-F12)+(I12-'formula lookup'!$B$1)+'formula lookup'!$C$1),I12-F12),)</f>
        <v>2.8576388888888915E-2</v>
      </c>
      <c r="K12" s="11" t="s">
        <v>14</v>
      </c>
      <c r="L12" s="12">
        <v>0.50503472222222223</v>
      </c>
      <c r="M12" s="11">
        <f>IF(L12&gt;0,IF(L12&lt;I12,(('formula lookup'!$A$1-I12)+(L12-'formula lookup'!$B$1)+'formula lookup'!$C$1),L12-I12),)</f>
        <v>3.2581018518518523E-2</v>
      </c>
      <c r="N12" s="13" t="s">
        <v>15</v>
      </c>
      <c r="O12" s="14">
        <v>0.53206018518518516</v>
      </c>
      <c r="P12" s="13">
        <f>IF(O12&gt;0,IF(O12&lt;L12,(('formula lookup'!$A$1-L12)+(O12-'formula lookup'!$B$1)+'formula lookup'!$C$1),O12-L12),)</f>
        <v>2.7025462962962932E-2</v>
      </c>
      <c r="Q12" s="11" t="s">
        <v>12</v>
      </c>
      <c r="R12" s="12">
        <v>0.55954861111111109</v>
      </c>
      <c r="S12" s="11">
        <f>IF(R12&gt;0,IF(R12&lt;O12,(('formula lookup'!$A$1-O12)+(R12-'formula lookup'!$B$1)+'formula lookup'!$C$1),R12-O12),)</f>
        <v>2.748842592592593E-2</v>
      </c>
      <c r="T12" s="13" t="s">
        <v>13</v>
      </c>
      <c r="U12" s="14">
        <v>0.58975694444444449</v>
      </c>
      <c r="V12" s="13">
        <f>IF(U12&gt;0,IF(U12&lt;R12,(('formula lookup'!$A$1-R12)+(U12-'formula lookup'!$B$1)+'formula lookup'!$C$1),U12-R12),)</f>
        <v>3.0208333333333393E-2</v>
      </c>
      <c r="W12" s="11" t="s">
        <v>14</v>
      </c>
      <c r="X12" s="12">
        <v>0.62309027777777781</v>
      </c>
      <c r="Y12" s="11">
        <f>IF(X12&gt;0,IF(X12&lt;U12,(('formula lookup'!$A$1-U12)+(X12-'formula lookup'!$B$1)+'formula lookup'!$C$1),X12-U12),)</f>
        <v>3.3333333333333326E-2</v>
      </c>
      <c r="Z12" s="13" t="s">
        <v>15</v>
      </c>
      <c r="AA12" s="14">
        <v>0.65138888888888891</v>
      </c>
      <c r="AB12" s="13">
        <f>IF(AA12&gt;0,IF(AA12&lt;X12,(('formula lookup'!$A$1-X12)+(AA12-'formula lookup'!$B$1)+'formula lookup'!$C$1),AA12-X12),)</f>
        <v>2.8298611111111094E-2</v>
      </c>
      <c r="AC12" s="11" t="s">
        <v>12</v>
      </c>
      <c r="AD12" s="12">
        <v>0.68229166666666663</v>
      </c>
      <c r="AE12" s="11">
        <f>IF(AD12&gt;0,IF(AD12&lt;AA12,(('formula lookup'!$A$1-AA12)+(AD12-'formula lookup'!$B$1)+'formula lookup'!$C$1),AD12-AA12),)</f>
        <v>3.0902777777777724E-2</v>
      </c>
      <c r="AF12" s="13" t="s">
        <v>13</v>
      </c>
      <c r="AG12" s="14">
        <v>0.72002314814814816</v>
      </c>
      <c r="AH12" s="13">
        <f>IF(AG12&gt;0,IF(AG12&lt;AD12,(('formula lookup'!$A$1-AD12)+(AG12-'formula lookup'!$B$1)+'formula lookup'!$C$1),AG12-AD12),)</f>
        <v>3.7731481481481532E-2</v>
      </c>
      <c r="AI12" s="11" t="s">
        <v>14</v>
      </c>
      <c r="AJ12" s="12">
        <v>0.77592592592592602</v>
      </c>
      <c r="AK12" s="11">
        <f>IF(AJ12&gt;0,IF(AJ12&lt;AG12,(('formula lookup'!$A$1-AG12)+(AJ12-'formula lookup'!$B$1)+'formula lookup'!$C$1),AJ12-AG12),)</f>
        <v>5.5902777777777857E-2</v>
      </c>
      <c r="AL12" s="13" t="s">
        <v>15</v>
      </c>
      <c r="AM12" s="14">
        <v>0.8146064814814814</v>
      </c>
      <c r="AN12" s="13">
        <f>IF(AM12&gt;0,IF(AM12&lt;AJ12,(('formula lookup'!$A$1-AJ12)+(AM12-'formula lookup'!$B$1)+'formula lookup'!$C$1),AM12-AJ12),)</f>
        <v>3.8680555555555385E-2</v>
      </c>
      <c r="AO12" s="11" t="s">
        <v>12</v>
      </c>
      <c r="AP12" s="12">
        <v>0.85833333333333339</v>
      </c>
      <c r="AQ12" s="11">
        <f>IF(AP12&gt;0,IF(AP12&lt;AM12,(('formula lookup'!$A$1-AM12)+(AP12-'formula lookup'!$B$1)+'formula lookup'!$C$1),AP12-AM12),)</f>
        <v>4.3726851851851989E-2</v>
      </c>
      <c r="AR12" s="13" t="s">
        <v>13</v>
      </c>
      <c r="AS12" s="14">
        <v>0.89697916666666666</v>
      </c>
      <c r="AT12" s="13">
        <f>IF(AS12&gt;0,IF(AS12&lt;AP12,(('formula lookup'!$A$1-AP12)+(AS12-'formula lookup'!$B$1)+'formula lookup'!$C$1),AS12-AP12),)</f>
        <v>3.8645833333333268E-2</v>
      </c>
      <c r="AU12" s="11"/>
      <c r="AV12" s="12"/>
      <c r="AW12" s="11">
        <f>IF(AV12&gt;0,IF(AV12&lt;AS12,(('formula lookup'!$A$1-AS12)+(AV12-'formula lookup'!$B$1)+'formula lookup'!$C$1),AV12-AS12),)</f>
        <v>0</v>
      </c>
      <c r="AX12" s="13"/>
      <c r="AY12" s="14"/>
      <c r="AZ12" s="13">
        <f>IF(AY12&gt;0,IF(AY12&lt;AV12,(('formula lookup'!$A$1-AV12)+(AY12-'formula lookup'!$B$1)+'formula lookup'!$C$1),AY12-AV12),)</f>
        <v>0</v>
      </c>
      <c r="BA12" s="11"/>
      <c r="BB12" s="12"/>
      <c r="BC12" s="11">
        <f>IF(BB12&gt;0,IF(BB12&lt;AY12,(('formula lookup'!$A$1-AY12)+(BB12-'formula lookup'!$B$1)+'formula lookup'!$C$1),BB12-AY12),)</f>
        <v>0</v>
      </c>
      <c r="BD12" s="13"/>
      <c r="BE12" s="14"/>
      <c r="BF12" s="13">
        <f>IF(BE12&gt;0,IF(BE12&lt;BB12,(('formula lookup'!$A$1-BB12)+(BE12-'formula lookup'!$B$1)+'formula lookup'!$C$1),BE12-BB12),)</f>
        <v>0</v>
      </c>
      <c r="BG12" s="11"/>
      <c r="BH12" s="12"/>
      <c r="BI12" s="11">
        <f>IF(BH12&gt;0,IF(BH12&lt;BE12,(('formula lookup'!$A$1-BE12)+(BH12-'formula lookup'!$B$1)+'formula lookup'!$C$1),BH12-BE12),)</f>
        <v>0</v>
      </c>
      <c r="BJ12" s="13"/>
      <c r="BK12" s="14"/>
      <c r="BL12" s="13">
        <f>IF(BK12&gt;0,IF(BK12&lt;BH12,(('formula lookup'!$A$1-BH12)+(BK12-'formula lookup'!$B$1)+'formula lookup'!$C$1),BK12-BH12),)</f>
        <v>0</v>
      </c>
      <c r="BM12" s="11"/>
      <c r="BN12" s="12"/>
      <c r="BO12" s="11">
        <f>IF(BN12&gt;0,IF(BN12&lt;BK12,(('formula lookup'!$A$1-BK12)+(BN12-'formula lookup'!$B$1)+'formula lookup'!$C$1),BN12-BK12),)</f>
        <v>0</v>
      </c>
      <c r="BP12" s="13"/>
      <c r="BQ12" s="14"/>
      <c r="BR12" s="13">
        <f>IF(BQ12&gt;0,IF(BQ12&lt;BN12,(('formula lookup'!$A$1-BN12)+(BQ12-'formula lookup'!$B$1)+'formula lookup'!$C$1),BQ12-BN12),)</f>
        <v>0</v>
      </c>
      <c r="BS12" s="16">
        <f t="shared" si="1"/>
        <v>0.48031249999999998</v>
      </c>
      <c r="BT12" s="17">
        <f t="shared" si="2"/>
        <v>14</v>
      </c>
      <c r="BU12" s="16">
        <f t="shared" si="3"/>
        <v>3.4308035714285715E-2</v>
      </c>
      <c r="BV12" s="22">
        <f t="shared" si="5"/>
        <v>73.5</v>
      </c>
      <c r="BW12" s="18">
        <f t="shared" si="4"/>
        <v>19600</v>
      </c>
      <c r="BX12" s="17">
        <v>1</v>
      </c>
    </row>
    <row r="13" spans="1:76" s="2" customFormat="1" ht="44.5" customHeight="1">
      <c r="A13" s="7" t="s">
        <v>159</v>
      </c>
      <c r="B13" s="7" t="s">
        <v>217</v>
      </c>
      <c r="C13" s="7" t="s">
        <v>221</v>
      </c>
      <c r="D13" s="8">
        <v>0.41666666666666669</v>
      </c>
      <c r="E13" s="11" t="s">
        <v>130</v>
      </c>
      <c r="F13" s="12">
        <v>0.45023148148148145</v>
      </c>
      <c r="G13" s="11">
        <f t="shared" si="0"/>
        <v>3.356481481481477E-2</v>
      </c>
      <c r="H13" s="13" t="s">
        <v>131</v>
      </c>
      <c r="I13" s="14">
        <v>0.98055555555555562</v>
      </c>
      <c r="J13" s="13">
        <f>IF(I13&gt;0,IF(I13&lt;F13,(('formula lookup'!$A$1-F13)+(I13-'formula lookup'!$B$1)+'formula lookup'!$C$1),I13-F13),)</f>
        <v>0.53032407407407423</v>
      </c>
      <c r="K13" s="11" t="s">
        <v>0</v>
      </c>
      <c r="L13" s="12">
        <v>0.51388888888888895</v>
      </c>
      <c r="M13" s="11">
        <f>IF(L13&gt;0,IF(L13&lt;I13,(('formula lookup'!$A$1-I13)+(L13-'formula lookup'!$B$1)+'formula lookup'!$C$1),L13-I13),)</f>
        <v>0.53333333333333321</v>
      </c>
      <c r="N13" s="13" t="s">
        <v>1</v>
      </c>
      <c r="O13" s="14">
        <v>0.54825231481481485</v>
      </c>
      <c r="P13" s="13">
        <f>IF(O13&gt;0,IF(O13&lt;L13,(('formula lookup'!$A$1-L13)+(O13-'formula lookup'!$B$1)+'formula lookup'!$C$1),O13-L13),)</f>
        <v>3.4363425925925895E-2</v>
      </c>
      <c r="Q13" s="11" t="s">
        <v>130</v>
      </c>
      <c r="R13" s="12">
        <v>0.58043981481481477</v>
      </c>
      <c r="S13" s="11">
        <f>IF(R13&gt;0,IF(R13&lt;O13,(('formula lookup'!$A$1-O13)+(R13-'formula lookup'!$B$1)+'formula lookup'!$C$1),R13-O13),)</f>
        <v>3.2187499999999925E-2</v>
      </c>
      <c r="T13" s="13" t="s">
        <v>131</v>
      </c>
      <c r="U13" s="14">
        <v>0.61388888888888882</v>
      </c>
      <c r="V13" s="13">
        <f>IF(U13&gt;0,IF(U13&lt;R13,(('formula lookup'!$A$1-R13)+(U13-'formula lookup'!$B$1)+'formula lookup'!$C$1),U13-R13),)</f>
        <v>3.3449074074074048E-2</v>
      </c>
      <c r="W13" s="11" t="s">
        <v>0</v>
      </c>
      <c r="X13" s="12">
        <v>0.64930555555555558</v>
      </c>
      <c r="Y13" s="11">
        <f>IF(X13&gt;0,IF(X13&lt;U13,(('formula lookup'!$A$1-U13)+(X13-'formula lookup'!$B$1)+'formula lookup'!$C$1),X13-U13),)</f>
        <v>3.5416666666666763E-2</v>
      </c>
      <c r="Z13" s="13" t="s">
        <v>1</v>
      </c>
      <c r="AA13" s="14">
        <v>0.69444444444444453</v>
      </c>
      <c r="AB13" s="13">
        <f>IF(AA13&gt;0,IF(AA13&lt;X13,(('formula lookup'!$A$1-X13)+(AA13-'formula lookup'!$B$1)+'formula lookup'!$C$1),AA13-X13),)</f>
        <v>4.5138888888888951E-2</v>
      </c>
      <c r="AC13" s="11" t="s">
        <v>130</v>
      </c>
      <c r="AD13" s="12">
        <v>0.73055555555555562</v>
      </c>
      <c r="AE13" s="11">
        <f>IF(AD13&gt;0,IF(AD13&lt;AA13,(('formula lookup'!$A$1-AA13)+(AD13-'formula lookup'!$B$1)+'formula lookup'!$C$1),AD13-AA13),)</f>
        <v>3.6111111111111094E-2</v>
      </c>
      <c r="AF13" s="13" t="s">
        <v>131</v>
      </c>
      <c r="AG13" s="14">
        <v>0.76666666666666661</v>
      </c>
      <c r="AH13" s="13">
        <f>IF(AG13&gt;0,IF(AG13&lt;AD13,(('formula lookup'!$A$1-AD13)+(AG13-'formula lookup'!$B$1)+'formula lookup'!$C$1),AG13-AD13),)</f>
        <v>3.6111111111110983E-2</v>
      </c>
      <c r="AI13" s="11" t="s">
        <v>0</v>
      </c>
      <c r="AJ13" s="12">
        <v>0.81041666666666667</v>
      </c>
      <c r="AK13" s="11">
        <f>IF(AJ13&gt;0,IF(AJ13&lt;AG13,(('formula lookup'!$A$1-AG13)+(AJ13-'formula lookup'!$B$1)+'formula lookup'!$C$1),AJ13-AG13),)</f>
        <v>4.3750000000000067E-2</v>
      </c>
      <c r="AL13" s="13" t="s">
        <v>1</v>
      </c>
      <c r="AM13" s="14">
        <v>0.85486111111111107</v>
      </c>
      <c r="AN13" s="13">
        <f>IF(AM13&gt;0,IF(AM13&lt;AJ13,(('formula lookup'!$A$1-AJ13)+(AM13-'formula lookup'!$B$1)+'formula lookup'!$C$1),AM13-AJ13),)</f>
        <v>4.4444444444444398E-2</v>
      </c>
      <c r="AO13" s="11" t="s">
        <v>130</v>
      </c>
      <c r="AP13" s="12">
        <v>0.90653935185185175</v>
      </c>
      <c r="AQ13" s="11">
        <f>IF(AP13&gt;0,IF(AP13&lt;AM13,(('formula lookup'!$A$1-AM13)+(AP13-'formula lookup'!$B$1)+'formula lookup'!$C$1),AP13-AM13),)</f>
        <v>5.1678240740740677E-2</v>
      </c>
      <c r="AR13" s="13"/>
      <c r="AS13" s="14"/>
      <c r="AT13" s="13">
        <f>IF(AS13&gt;0,IF(AS13&lt;AP13,(('formula lookup'!$A$1-AP13)+(AS13-'formula lookup'!$B$1)+'formula lookup'!$C$1),AS13-AP13),)</f>
        <v>0</v>
      </c>
      <c r="AU13" s="11"/>
      <c r="AV13" s="12"/>
      <c r="AW13" s="11">
        <f>IF(AV13&gt;0,IF(AV13&lt;AS13,(('formula lookup'!$A$1-AS13)+(AV13-'formula lookup'!$B$1)+'formula lookup'!$C$1),AV13-AS13),)</f>
        <v>0</v>
      </c>
      <c r="AX13" s="13"/>
      <c r="AY13" s="14"/>
      <c r="AZ13" s="13">
        <f>IF(AY13&gt;0,IF(AY13&lt;AV13,(('formula lookup'!$A$1-AV13)+(AY13-'formula lookup'!$B$1)+'formula lookup'!$C$1),AY13-AV13),)</f>
        <v>0</v>
      </c>
      <c r="BA13" s="11"/>
      <c r="BB13" s="12"/>
      <c r="BC13" s="11">
        <f>IF(BB13&gt;0,IF(BB13&lt;AY13,(('formula lookup'!$A$1-AY13)+(BB13-'formula lookup'!$B$1)+'formula lookup'!$C$1),BB13-AY13),)</f>
        <v>0</v>
      </c>
      <c r="BD13" s="13"/>
      <c r="BE13" s="14"/>
      <c r="BF13" s="13">
        <f>IF(BE13&gt;0,IF(BE13&lt;BB13,(('formula lookup'!$A$1-BB13)+(BE13-'formula lookup'!$B$1)+'formula lookup'!$C$1),BE13-BB13),)</f>
        <v>0</v>
      </c>
      <c r="BG13" s="11"/>
      <c r="BH13" s="12"/>
      <c r="BI13" s="11">
        <f>IF(BH13&gt;0,IF(BH13&lt;BE13,(('formula lookup'!$A$1-BE13)+(BH13-'formula lookup'!$B$1)+'formula lookup'!$C$1),BH13-BE13),)</f>
        <v>0</v>
      </c>
      <c r="BJ13" s="13"/>
      <c r="BK13" s="14"/>
      <c r="BL13" s="13">
        <f>IF(BK13&gt;0,IF(BK13&lt;BH13,(('formula lookup'!$A$1-BH13)+(BK13-'formula lookup'!$B$1)+'formula lookup'!$C$1),BK13-BH13),)</f>
        <v>0</v>
      </c>
      <c r="BM13" s="11"/>
      <c r="BN13" s="12"/>
      <c r="BO13" s="11">
        <f>IF(BN13&gt;0,IF(BN13&lt;BK13,(('formula lookup'!$A$1-BK13)+(BN13-'formula lookup'!$B$1)+'formula lookup'!$C$1),BN13-BK13),)</f>
        <v>0</v>
      </c>
      <c r="BP13" s="13"/>
      <c r="BQ13" s="14"/>
      <c r="BR13" s="13">
        <f>IF(BQ13&gt;0,IF(BQ13&lt;BN13,(('formula lookup'!$A$1-BN13)+(BQ13-'formula lookup'!$B$1)+'formula lookup'!$C$1),BQ13-BN13),)</f>
        <v>0</v>
      </c>
      <c r="BS13" s="16">
        <f t="shared" si="1"/>
        <v>1.4898726851851851</v>
      </c>
      <c r="BT13" s="17">
        <f t="shared" si="2"/>
        <v>13</v>
      </c>
      <c r="BU13" s="16">
        <f t="shared" si="3"/>
        <v>0.11460559116809116</v>
      </c>
      <c r="BV13" s="22">
        <f t="shared" si="5"/>
        <v>68.25</v>
      </c>
      <c r="BW13" s="18">
        <f t="shared" si="4"/>
        <v>18200</v>
      </c>
      <c r="BX13" s="17">
        <v>2</v>
      </c>
    </row>
    <row r="14" spans="1:76" s="2" customFormat="1" ht="44.5" customHeight="1">
      <c r="A14" s="7" t="s">
        <v>159</v>
      </c>
      <c r="B14" s="7" t="s">
        <v>19</v>
      </c>
      <c r="C14" s="7" t="s">
        <v>45</v>
      </c>
      <c r="D14" s="8">
        <v>0.41666666666666669</v>
      </c>
      <c r="E14" s="11" t="s">
        <v>20</v>
      </c>
      <c r="F14" s="12">
        <v>0.46003472222222225</v>
      </c>
      <c r="G14" s="11">
        <f t="shared" si="0"/>
        <v>4.3368055555555562E-2</v>
      </c>
      <c r="H14" s="13" t="s">
        <v>21</v>
      </c>
      <c r="I14" s="14">
        <v>0.50902777777777775</v>
      </c>
      <c r="J14" s="13">
        <f>IF(I14&gt;0,IF(I14&lt;F14,(('formula lookup'!$A$1-F14)+(I14-'formula lookup'!$B$1)+'formula lookup'!$C$1),I14-F14),)</f>
        <v>4.8993055555555498E-2</v>
      </c>
      <c r="K14" s="11" t="s">
        <v>22</v>
      </c>
      <c r="L14" s="12">
        <v>0.56458333333333333</v>
      </c>
      <c r="M14" s="11">
        <f>IF(L14&gt;0,IF(L14&lt;I14,(('formula lookup'!$A$1-I14)+(L14-'formula lookup'!$B$1)+'formula lookup'!$C$1),L14-I14),)</f>
        <v>5.555555555555558E-2</v>
      </c>
      <c r="N14" s="13" t="s">
        <v>23</v>
      </c>
      <c r="O14" s="14">
        <v>0.61070601851851858</v>
      </c>
      <c r="P14" s="13">
        <f>IF(O14&gt;0,IF(O14&lt;L14,(('formula lookup'!$A$1-L14)+(O14-'formula lookup'!$B$1)+'formula lookup'!$C$1),O14-L14),)</f>
        <v>4.6122685185185253E-2</v>
      </c>
      <c r="Q14" s="11" t="s">
        <v>20</v>
      </c>
      <c r="R14" s="12">
        <v>0.65259259259259261</v>
      </c>
      <c r="S14" s="11">
        <f>IF(R14&gt;0,IF(R14&lt;O14,(('formula lookup'!$A$1-O14)+(R14-'formula lookup'!$B$1)+'formula lookup'!$C$1),R14-O14),)</f>
        <v>4.1886574074074034E-2</v>
      </c>
      <c r="T14" s="13" t="s">
        <v>21</v>
      </c>
      <c r="U14" s="14">
        <v>0.69791666666666663</v>
      </c>
      <c r="V14" s="13">
        <f>IF(U14&gt;0,IF(U14&lt;R14,(('formula lookup'!$A$1-R14)+(U14-'formula lookup'!$B$1)+'formula lookup'!$C$1),U14-R14),)</f>
        <v>4.5324074074074017E-2</v>
      </c>
      <c r="W14" s="11" t="s">
        <v>22</v>
      </c>
      <c r="X14" s="12">
        <v>0.77013888888888893</v>
      </c>
      <c r="Y14" s="11">
        <f>IF(X14&gt;0,IF(X14&lt;U14,(('formula lookup'!$A$1-U14)+(X14-'formula lookup'!$B$1)+'formula lookup'!$C$1),X14-U14),)</f>
        <v>7.2222222222222299E-2</v>
      </c>
      <c r="Z14" s="13" t="s">
        <v>23</v>
      </c>
      <c r="AA14" s="14">
        <v>0.84444444444444444</v>
      </c>
      <c r="AB14" s="13">
        <f>IF(AA14&gt;0,IF(AA14&lt;X14,(('formula lookup'!$A$1-X14)+(AA14-'formula lookup'!$B$1)+'formula lookup'!$C$1),AA14-X14),)</f>
        <v>7.4305555555555514E-2</v>
      </c>
      <c r="AC14" s="11" t="s">
        <v>20</v>
      </c>
      <c r="AD14" s="12">
        <v>0.90625</v>
      </c>
      <c r="AE14" s="11">
        <f>IF(AD14&gt;0,IF(AD14&lt;AA14,(('formula lookup'!$A$1-AA14)+(AD14-'formula lookup'!$B$1)+'formula lookup'!$C$1),AD14-AA14),)</f>
        <v>6.1805555555555558E-2</v>
      </c>
      <c r="AF14" s="13"/>
      <c r="AG14" s="14"/>
      <c r="AH14" s="13">
        <f>IF(AG14&gt;0,IF(AG14&lt;AD14,(('formula lookup'!$A$1-AD14)+(AG14-'formula lookup'!$B$1)+'formula lookup'!$C$1),AG14-AD14),)</f>
        <v>0</v>
      </c>
      <c r="AI14" s="11"/>
      <c r="AJ14" s="12"/>
      <c r="AK14" s="11">
        <f>IF(AJ14&gt;0,IF(AJ14&lt;AG14,(('formula lookup'!$A$1-AG14)+(AJ14-'formula lookup'!$B$1)+'formula lookup'!$C$1),AJ14-AG14),)</f>
        <v>0</v>
      </c>
      <c r="AL14" s="13"/>
      <c r="AM14" s="14"/>
      <c r="AN14" s="13">
        <f>IF(AM14&gt;0,IF(AM14&lt;AJ14,(('formula lookup'!$A$1-AJ14)+(AM14-'formula lookup'!$B$1)+'formula lookup'!$C$1),AM14-AJ14),)</f>
        <v>0</v>
      </c>
      <c r="AO14" s="11"/>
      <c r="AP14" s="12"/>
      <c r="AQ14" s="11">
        <f>IF(AP14&gt;0,IF(AP14&lt;AM14,(('formula lookup'!$A$1-AM14)+(AP14-'formula lookup'!$B$1)+'formula lookup'!$C$1),AP14-AM14),)</f>
        <v>0</v>
      </c>
      <c r="AR14" s="13"/>
      <c r="AS14" s="14"/>
      <c r="AT14" s="13">
        <f>IF(AS14&gt;0,IF(AS14&lt;AP14,(('formula lookup'!$A$1-AP14)+(AS14-'formula lookup'!$B$1)+'formula lookup'!$C$1),AS14-AP14),)</f>
        <v>0</v>
      </c>
      <c r="AU14" s="11"/>
      <c r="AV14" s="12"/>
      <c r="AW14" s="11">
        <f>IF(AV14&gt;0,IF(AV14&lt;AS14,(('formula lookup'!$A$1-AS14)+(AV14-'formula lookup'!$B$1)+'formula lookup'!$C$1),AV14-AS14),)</f>
        <v>0</v>
      </c>
      <c r="AX14" s="13"/>
      <c r="AY14" s="14"/>
      <c r="AZ14" s="13">
        <f>IF(AY14&gt;0,IF(AY14&lt;AV14,(('formula lookup'!$A$1-AV14)+(AY14-'formula lookup'!$B$1)+'formula lookup'!$C$1),AY14-AV14),)</f>
        <v>0</v>
      </c>
      <c r="BA14" s="11"/>
      <c r="BB14" s="12"/>
      <c r="BC14" s="11">
        <f>IF(BB14&gt;0,IF(BB14&lt;AY14,(('formula lookup'!$A$1-AY14)+(BB14-'formula lookup'!$B$1)+'formula lookup'!$C$1),BB14-AY14),)</f>
        <v>0</v>
      </c>
      <c r="BD14" s="13"/>
      <c r="BE14" s="14"/>
      <c r="BF14" s="13">
        <f>IF(BE14&gt;0,IF(BE14&lt;BB14,(('formula lookup'!$A$1-BB14)+(BE14-'formula lookup'!$B$1)+'formula lookup'!$C$1),BE14-BB14),)</f>
        <v>0</v>
      </c>
      <c r="BG14" s="11"/>
      <c r="BH14" s="12"/>
      <c r="BI14" s="11">
        <f>IF(BH14&gt;0,IF(BH14&lt;BE14,(('formula lookup'!$A$1-BE14)+(BH14-'formula lookup'!$B$1)+'formula lookup'!$C$1),BH14-BE14),)</f>
        <v>0</v>
      </c>
      <c r="BJ14" s="13"/>
      <c r="BK14" s="14"/>
      <c r="BL14" s="13">
        <f>IF(BK14&gt;0,IF(BK14&lt;BH14,(('formula lookup'!$A$1-BH14)+(BK14-'formula lookup'!$B$1)+'formula lookup'!$C$1),BK14-BH14),)</f>
        <v>0</v>
      </c>
      <c r="BM14" s="11"/>
      <c r="BN14" s="12"/>
      <c r="BO14" s="11">
        <f>IF(BN14&gt;0,IF(BN14&lt;BK14,(('formula lookup'!$A$1-BK14)+(BN14-'formula lookup'!$B$1)+'formula lookup'!$C$1),BN14-BK14),)</f>
        <v>0</v>
      </c>
      <c r="BP14" s="13"/>
      <c r="BQ14" s="14"/>
      <c r="BR14" s="13">
        <f>IF(BQ14&gt;0,IF(BQ14&lt;BN14,(('formula lookup'!$A$1-BN14)+(BQ14-'formula lookup'!$B$1)+'formula lookup'!$C$1),BQ14-BN14),)</f>
        <v>0</v>
      </c>
      <c r="BS14" s="16">
        <f t="shared" si="1"/>
        <v>0.48958333333333331</v>
      </c>
      <c r="BT14" s="17">
        <f t="shared" si="2"/>
        <v>9</v>
      </c>
      <c r="BU14" s="16">
        <f t="shared" si="3"/>
        <v>5.4398148148148147E-2</v>
      </c>
      <c r="BV14" s="22">
        <f t="shared" si="5"/>
        <v>47.25</v>
      </c>
      <c r="BW14" s="18">
        <f t="shared" si="4"/>
        <v>12600</v>
      </c>
      <c r="BX14" s="17">
        <v>3</v>
      </c>
    </row>
    <row r="15" spans="1:76" s="2" customFormat="1" ht="44.5" customHeight="1">
      <c r="A15" s="7" t="s">
        <v>159</v>
      </c>
      <c r="B15" s="7" t="s">
        <v>165</v>
      </c>
      <c r="C15" s="7" t="s">
        <v>222</v>
      </c>
      <c r="D15" s="8">
        <v>0.41666666666666669</v>
      </c>
      <c r="E15" s="11" t="s">
        <v>2</v>
      </c>
      <c r="F15" s="12">
        <v>0.46006944444444442</v>
      </c>
      <c r="G15" s="11">
        <f t="shared" si="0"/>
        <v>4.3402777777777735E-2</v>
      </c>
      <c r="H15" s="13" t="s">
        <v>3</v>
      </c>
      <c r="I15" s="14">
        <v>0.4993055555555555</v>
      </c>
      <c r="J15" s="13">
        <f>IF(I15&gt;0,IF(I15&lt;F15,(('formula lookup'!$A$1-F15)+(I15-'formula lookup'!$B$1)+'formula lookup'!$C$1),I15-F15),)</f>
        <v>3.9236111111111083E-2</v>
      </c>
      <c r="K15" s="11" t="s">
        <v>4</v>
      </c>
      <c r="L15" s="12">
        <v>0.53148148148148155</v>
      </c>
      <c r="M15" s="11">
        <f>IF(L15&gt;0,IF(L15&lt;I15,(('formula lookup'!$A$1-I15)+(L15-'formula lookup'!$B$1)+'formula lookup'!$C$1),L15-I15),)</f>
        <v>3.2175925925926052E-2</v>
      </c>
      <c r="N15" s="13" t="s">
        <v>5</v>
      </c>
      <c r="O15" s="14">
        <v>0.56944444444444442</v>
      </c>
      <c r="P15" s="13">
        <f>IF(O15&gt;0,IF(O15&lt;L15,(('formula lookup'!$A$1-L15)+(O15-'formula lookup'!$B$1)+'formula lookup'!$C$1),O15-L15),)</f>
        <v>3.7962962962962865E-2</v>
      </c>
      <c r="Q15" s="11" t="s">
        <v>2</v>
      </c>
      <c r="R15" s="12">
        <v>0.6129282407407407</v>
      </c>
      <c r="S15" s="11">
        <f>IF(R15&gt;0,IF(R15&lt;O15,(('formula lookup'!$A$1-O15)+(R15-'formula lookup'!$B$1)+'formula lookup'!$C$1),R15-O15),)</f>
        <v>4.3483796296296284E-2</v>
      </c>
      <c r="T15" s="13" t="s">
        <v>3</v>
      </c>
      <c r="U15" s="14">
        <v>0.65416666666666667</v>
      </c>
      <c r="V15" s="13">
        <f>IF(U15&gt;0,IF(U15&lt;R15,(('formula lookup'!$A$1-R15)+(U15-'formula lookup'!$B$1)+'formula lookup'!$C$1),U15-R15),)</f>
        <v>4.123842592592597E-2</v>
      </c>
      <c r="W15" s="11" t="s">
        <v>4</v>
      </c>
      <c r="X15" s="12">
        <v>0.70416666666666661</v>
      </c>
      <c r="Y15" s="11">
        <f>IF(X15&gt;0,IF(X15&lt;U15,(('formula lookup'!$A$1-U15)+(X15-'formula lookup'!$B$1)+'formula lookup'!$C$1),X15-U15),)</f>
        <v>4.9999999999999933E-2</v>
      </c>
      <c r="Z15" s="13" t="s">
        <v>5</v>
      </c>
      <c r="AA15" s="14">
        <v>0.76041666666666663</v>
      </c>
      <c r="AB15" s="13">
        <f>IF(AA15&gt;0,IF(AA15&lt;X15,(('formula lookup'!$A$1-X15)+(AA15-'formula lookup'!$B$1)+'formula lookup'!$C$1),AA15-X15),)</f>
        <v>5.6250000000000022E-2</v>
      </c>
      <c r="AC15" s="11"/>
      <c r="AD15" s="12"/>
      <c r="AE15" s="11">
        <f>IF(AD15&gt;0,IF(AD15&lt;AA15,(('formula lookup'!$A$1-AA15)+(AD15-'formula lookup'!$B$1)+'formula lookup'!$C$1),AD15-AA15),)</f>
        <v>0</v>
      </c>
      <c r="AF15" s="13"/>
      <c r="AG15" s="14"/>
      <c r="AH15" s="13">
        <f>IF(AG15&gt;0,IF(AG15&lt;AD15,(('formula lookup'!$A$1-AD15)+(AG15-'formula lookup'!$B$1)+'formula lookup'!$C$1),AG15-AD15),)</f>
        <v>0</v>
      </c>
      <c r="AI15" s="11"/>
      <c r="AJ15" s="12"/>
      <c r="AK15" s="11">
        <f>IF(AJ15&gt;0,IF(AJ15&lt;AG15,(('formula lookup'!$A$1-AG15)+(AJ15-'formula lookup'!$B$1)+'formula lookup'!$C$1),AJ15-AG15),)</f>
        <v>0</v>
      </c>
      <c r="AL15" s="13"/>
      <c r="AM15" s="14"/>
      <c r="AN15" s="13">
        <f>IF(AM15&gt;0,IF(AM15&lt;AJ15,(('formula lookup'!$A$1-AJ15)+(AM15-'formula lookup'!$B$1)+'formula lookup'!$C$1),AM15-AJ15),)</f>
        <v>0</v>
      </c>
      <c r="AO15" s="11"/>
      <c r="AP15" s="12"/>
      <c r="AQ15" s="11">
        <f>IF(AP15&gt;0,IF(AP15&lt;AM15,(('formula lookup'!$A$1-AM15)+(AP15-'formula lookup'!$B$1)+'formula lookup'!$C$1),AP15-AM15),)</f>
        <v>0</v>
      </c>
      <c r="AR15" s="13"/>
      <c r="AS15" s="14"/>
      <c r="AT15" s="13">
        <f>IF(AS15&gt;0,IF(AS15&lt;AP15,(('formula lookup'!$A$1-AP15)+(AS15-'formula lookup'!$B$1)+'formula lookup'!$C$1),AS15-AP15),)</f>
        <v>0</v>
      </c>
      <c r="AU15" s="11"/>
      <c r="AV15" s="12"/>
      <c r="AW15" s="11">
        <f>IF(AV15&gt;0,IF(AV15&lt;AS15,(('formula lookup'!$A$1-AS15)+(AV15-'formula lookup'!$B$1)+'formula lookup'!$C$1),AV15-AS15),)</f>
        <v>0</v>
      </c>
      <c r="AX15" s="13"/>
      <c r="AY15" s="14"/>
      <c r="AZ15" s="13">
        <f>IF(AY15&gt;0,IF(AY15&lt;AV15,(('formula lookup'!$A$1-AV15)+(AY15-'formula lookup'!$B$1)+'formula lookup'!$C$1),AY15-AV15),)</f>
        <v>0</v>
      </c>
      <c r="BA15" s="11"/>
      <c r="BB15" s="12"/>
      <c r="BC15" s="11">
        <f>IF(BB15&gt;0,IF(BB15&lt;AY15,(('formula lookup'!$A$1-AY15)+(BB15-'formula lookup'!$B$1)+'formula lookup'!$C$1),BB15-AY15),)</f>
        <v>0</v>
      </c>
      <c r="BD15" s="13"/>
      <c r="BE15" s="14"/>
      <c r="BF15" s="13">
        <f>IF(BE15&gt;0,IF(BE15&lt;BB15,(('formula lookup'!$A$1-BB15)+(BE15-'formula lookup'!$B$1)+'formula lookup'!$C$1),BE15-BB15),)</f>
        <v>0</v>
      </c>
      <c r="BG15" s="11"/>
      <c r="BH15" s="12"/>
      <c r="BI15" s="11">
        <f>IF(BH15&gt;0,IF(BH15&lt;BE15,(('formula lookup'!$A$1-BE15)+(BH15-'formula lookup'!$B$1)+'formula lookup'!$C$1),BH15-BE15),)</f>
        <v>0</v>
      </c>
      <c r="BJ15" s="13"/>
      <c r="BK15" s="14"/>
      <c r="BL15" s="13">
        <f>IF(BK15&gt;0,IF(BK15&lt;BH15,(('formula lookup'!$A$1-BH15)+(BK15-'formula lookup'!$B$1)+'formula lookup'!$C$1),BK15-BH15),)</f>
        <v>0</v>
      </c>
      <c r="BM15" s="11"/>
      <c r="BN15" s="12"/>
      <c r="BO15" s="11">
        <f>IF(BN15&gt;0,IF(BN15&lt;BK15,(('formula lookup'!$A$1-BK15)+(BN15-'formula lookup'!$B$1)+'formula lookup'!$C$1),BN15-BK15),)</f>
        <v>0</v>
      </c>
      <c r="BP15" s="13"/>
      <c r="BQ15" s="14"/>
      <c r="BR15" s="13">
        <f>IF(BQ15&gt;0,IF(BQ15&lt;BN15,(('formula lookup'!$A$1-BN15)+(BQ15-'formula lookup'!$B$1)+'formula lookup'!$C$1),BQ15-BN15),)</f>
        <v>0</v>
      </c>
      <c r="BS15" s="16">
        <f t="shared" si="1"/>
        <v>0.34374999999999994</v>
      </c>
      <c r="BT15" s="17">
        <f t="shared" si="2"/>
        <v>8</v>
      </c>
      <c r="BU15" s="16">
        <f t="shared" si="3"/>
        <v>4.2968749999999993E-2</v>
      </c>
      <c r="BV15" s="22">
        <f t="shared" si="5"/>
        <v>42</v>
      </c>
      <c r="BW15" s="18">
        <f t="shared" si="4"/>
        <v>11200</v>
      </c>
      <c r="BX15" s="17">
        <v>4</v>
      </c>
    </row>
    <row r="16" spans="1:76" s="2" customFormat="1" ht="44.5" customHeight="1">
      <c r="A16" s="7" t="s">
        <v>159</v>
      </c>
      <c r="B16" s="7" t="s">
        <v>158</v>
      </c>
      <c r="C16" s="7" t="s">
        <v>35</v>
      </c>
      <c r="D16" s="8">
        <v>0.41666666666666669</v>
      </c>
      <c r="E16" s="11" t="s">
        <v>106</v>
      </c>
      <c r="F16" s="12">
        <v>0.45416666666666666</v>
      </c>
      <c r="G16" s="11">
        <f t="shared" si="0"/>
        <v>3.7499999999999978E-2</v>
      </c>
      <c r="H16" s="13" t="s">
        <v>105</v>
      </c>
      <c r="I16" s="14">
        <v>0.49374999999999997</v>
      </c>
      <c r="J16" s="13">
        <f>IF(I16&gt;0,IF(I16&lt;F16,(('formula lookup'!$A$1-F16)+(I16-'formula lookup'!$B$1)+'formula lookup'!$C$1),I16-F16),)</f>
        <v>3.9583333333333304E-2</v>
      </c>
      <c r="K16" s="11" t="s">
        <v>53</v>
      </c>
      <c r="L16" s="12">
        <v>0.53680555555555554</v>
      </c>
      <c r="M16" s="11">
        <f>IF(L16&gt;0,IF(L16&lt;I16,(('formula lookup'!$A$1-I16)+(L16-'formula lookup'!$B$1)+'formula lookup'!$C$1),L16-I16),)</f>
        <v>4.3055555555555569E-2</v>
      </c>
      <c r="N16" s="13" t="s">
        <v>53</v>
      </c>
      <c r="O16" s="14">
        <v>0.58078703703703705</v>
      </c>
      <c r="P16" s="13">
        <f>IF(O16&gt;0,IF(O16&lt;L16,(('formula lookup'!$A$1-L16)+(O16-'formula lookup'!$B$1)+'formula lookup'!$C$1),O16-L16),)</f>
        <v>4.398148148148151E-2</v>
      </c>
      <c r="Q16" s="11" t="s">
        <v>106</v>
      </c>
      <c r="R16" s="12">
        <v>0.61938657407407405</v>
      </c>
      <c r="S16" s="11">
        <f>IF(R16&gt;0,IF(R16&lt;O16,(('formula lookup'!$A$1-O16)+(R16-'formula lookup'!$B$1)+'formula lookup'!$C$1),R16-O16),)</f>
        <v>3.8599537037037002E-2</v>
      </c>
      <c r="T16" s="13" t="s">
        <v>105</v>
      </c>
      <c r="U16" s="14">
        <v>0.66180555555555554</v>
      </c>
      <c r="V16" s="13">
        <f>IF(U16&gt;0,IF(U16&lt;R16,(('formula lookup'!$A$1-R16)+(U16-'formula lookup'!$B$1)+'formula lookup'!$C$1),U16-R16),)</f>
        <v>4.2418981481481488E-2</v>
      </c>
      <c r="W16" s="11" t="s">
        <v>53</v>
      </c>
      <c r="X16" s="12">
        <v>0.71319444444444446</v>
      </c>
      <c r="Y16" s="11">
        <f>IF(X16&gt;0,IF(X16&lt;U16,(('formula lookup'!$A$1-U16)+(X16-'formula lookup'!$B$1)+'formula lookup'!$C$1),X16-U16),)</f>
        <v>5.1388888888888928E-2</v>
      </c>
      <c r="Z16" s="13" t="s">
        <v>53</v>
      </c>
      <c r="AA16" s="14">
        <v>0.77777777777777779</v>
      </c>
      <c r="AB16" s="13">
        <f>IF(AA16&gt;0,IF(AA16&lt;X16,(('formula lookup'!$A$1-X16)+(AA16-'formula lookup'!$B$1)+'formula lookup'!$C$1),AA16-X16),)</f>
        <v>6.4583333333333326E-2</v>
      </c>
      <c r="AC16" s="11"/>
      <c r="AD16" s="12"/>
      <c r="AE16" s="11">
        <f>IF(AD16&gt;0,IF(AD16&lt;AA16,(('formula lookup'!$A$1-AA16)+(AD16-'formula lookup'!$B$1)+'formula lookup'!$C$1),AD16-AA16),)</f>
        <v>0</v>
      </c>
      <c r="AF16" s="13"/>
      <c r="AG16" s="14"/>
      <c r="AH16" s="13">
        <f>IF(AG16&gt;0,IF(AG16&lt;AD16,(('formula lookup'!$A$1-AD16)+(AG16-'formula lookup'!$B$1)+'formula lookup'!$C$1),AG16-AD16),)</f>
        <v>0</v>
      </c>
      <c r="AI16" s="11"/>
      <c r="AJ16" s="12"/>
      <c r="AK16" s="11">
        <f>IF(AJ16&gt;0,IF(AJ16&lt;AG16,(('formula lookup'!$A$1-AG16)+(AJ16-'formula lookup'!$B$1)+'formula lookup'!$C$1),AJ16-AG16),)</f>
        <v>0</v>
      </c>
      <c r="AL16" s="13"/>
      <c r="AM16" s="14"/>
      <c r="AN16" s="13">
        <f>IF(AM16&gt;0,IF(AM16&lt;AJ16,(('formula lookup'!$A$1-AJ16)+(AM16-'formula lookup'!$B$1)+'formula lookup'!$C$1),AM16-AJ16),)</f>
        <v>0</v>
      </c>
      <c r="AO16" s="11"/>
      <c r="AP16" s="12"/>
      <c r="AQ16" s="11">
        <f>IF(AP16&gt;0,IF(AP16&lt;AM16,(('formula lookup'!$A$1-AM16)+(AP16-'formula lookup'!$B$1)+'formula lookup'!$C$1),AP16-AM16),)</f>
        <v>0</v>
      </c>
      <c r="AR16" s="13"/>
      <c r="AS16" s="14"/>
      <c r="AT16" s="13">
        <f>IF(AS16&gt;0,IF(AS16&lt;AP16,(('formula lookup'!$A$1-AP16)+(AS16-'formula lookup'!$B$1)+'formula lookup'!$C$1),AS16-AP16),)</f>
        <v>0</v>
      </c>
      <c r="AU16" s="11"/>
      <c r="AV16" s="12"/>
      <c r="AW16" s="11">
        <f>IF(AV16&gt;0,IF(AV16&lt;AS16,(('formula lookup'!$A$1-AS16)+(AV16-'formula lookup'!$B$1)+'formula lookup'!$C$1),AV16-AS16),)</f>
        <v>0</v>
      </c>
      <c r="AX16" s="13"/>
      <c r="AY16" s="14"/>
      <c r="AZ16" s="13">
        <f>IF(AY16&gt;0,IF(AY16&lt;AV16,(('formula lookup'!$A$1-AV16)+(AY16-'formula lookup'!$B$1)+'formula lookup'!$C$1),AY16-AV16),)</f>
        <v>0</v>
      </c>
      <c r="BA16" s="11"/>
      <c r="BB16" s="12"/>
      <c r="BC16" s="11">
        <f>IF(BB16&gt;0,IF(BB16&lt;AY16,(('formula lookup'!$A$1-AY16)+(BB16-'formula lookup'!$B$1)+'formula lookup'!$C$1),BB16-AY16),)</f>
        <v>0</v>
      </c>
      <c r="BD16" s="13"/>
      <c r="BE16" s="14"/>
      <c r="BF16" s="13">
        <f>IF(BE16&gt;0,IF(BE16&lt;BB16,(('formula lookup'!$A$1-BB16)+(BE16-'formula lookup'!$B$1)+'formula lookup'!$C$1),BE16-BB16),)</f>
        <v>0</v>
      </c>
      <c r="BG16" s="11"/>
      <c r="BH16" s="12"/>
      <c r="BI16" s="11">
        <f>IF(BH16&gt;0,IF(BH16&lt;BE16,(('formula lookup'!$A$1-BE16)+(BH16-'formula lookup'!$B$1)+'formula lookup'!$C$1),BH16-BE16),)</f>
        <v>0</v>
      </c>
      <c r="BJ16" s="13"/>
      <c r="BK16" s="14"/>
      <c r="BL16" s="13">
        <f>IF(BK16&gt;0,IF(BK16&lt;BH16,(('formula lookup'!$A$1-BH16)+(BK16-'formula lookup'!$B$1)+'formula lookup'!$C$1),BK16-BH16),)</f>
        <v>0</v>
      </c>
      <c r="BM16" s="11"/>
      <c r="BN16" s="12"/>
      <c r="BO16" s="11">
        <f>IF(BN16&gt;0,IF(BN16&lt;BK16,(('formula lookup'!$A$1-BK16)+(BN16-'formula lookup'!$B$1)+'formula lookup'!$C$1),BN16-BK16),)</f>
        <v>0</v>
      </c>
      <c r="BP16" s="13"/>
      <c r="BQ16" s="14"/>
      <c r="BR16" s="13">
        <f>IF(BQ16&gt;0,IF(BQ16&lt;BN16,(('formula lookup'!$A$1-BN16)+(BQ16-'formula lookup'!$B$1)+'formula lookup'!$C$1),BQ16-BN16),)</f>
        <v>0</v>
      </c>
      <c r="BS16" s="16">
        <f t="shared" si="1"/>
        <v>0.3611111111111111</v>
      </c>
      <c r="BT16" s="17">
        <f t="shared" si="2"/>
        <v>8</v>
      </c>
      <c r="BU16" s="16">
        <f t="shared" si="3"/>
        <v>4.5138888888888888E-2</v>
      </c>
      <c r="BV16" s="22">
        <f t="shared" si="5"/>
        <v>42</v>
      </c>
      <c r="BW16" s="18">
        <f t="shared" si="4"/>
        <v>11200</v>
      </c>
      <c r="BX16" s="17">
        <v>5</v>
      </c>
    </row>
    <row r="17" spans="1:76" s="2" customFormat="1" ht="44.5" customHeight="1">
      <c r="A17" s="7" t="s">
        <v>159</v>
      </c>
      <c r="B17" s="7" t="s">
        <v>167</v>
      </c>
      <c r="C17" s="7" t="s">
        <v>34</v>
      </c>
      <c r="D17" s="8">
        <v>0.41666666666666669</v>
      </c>
      <c r="E17" s="11" t="s">
        <v>16</v>
      </c>
      <c r="F17" s="12">
        <v>0.45347222222222222</v>
      </c>
      <c r="G17" s="11">
        <f t="shared" si="0"/>
        <v>3.6805555555555536E-2</v>
      </c>
      <c r="H17" s="13" t="s">
        <v>1</v>
      </c>
      <c r="I17" s="14">
        <v>0.50277777777777777</v>
      </c>
      <c r="J17" s="13">
        <f>IF(I17&gt;0,IF(I17&lt;F17,(('formula lookup'!$A$1-F17)+(I17-'formula lookup'!$B$1)+'formula lookup'!$C$1),I17-F17),)</f>
        <v>4.9305555555555547E-2</v>
      </c>
      <c r="K17" s="11" t="s">
        <v>17</v>
      </c>
      <c r="L17" s="12">
        <v>0.54375000000000007</v>
      </c>
      <c r="M17" s="11">
        <f>IF(L17&gt;0,IF(L17&lt;I17,(('formula lookup'!$A$1-I17)+(L17-'formula lookup'!$B$1)+'formula lookup'!$C$1),L17-I17),)</f>
        <v>4.0972222222222299E-2</v>
      </c>
      <c r="N17" s="13" t="s">
        <v>18</v>
      </c>
      <c r="O17" s="14">
        <v>0.58680555555555558</v>
      </c>
      <c r="P17" s="13">
        <f>IF(O17&gt;0,IF(O17&lt;L17,(('formula lookup'!$A$1-L17)+(O17-'formula lookup'!$B$1)+'formula lookup'!$C$1),O17-L17),)</f>
        <v>4.3055555555555514E-2</v>
      </c>
      <c r="Q17" s="11" t="s">
        <v>16</v>
      </c>
      <c r="R17" s="12">
        <v>0.62291666666666667</v>
      </c>
      <c r="S17" s="11">
        <f>IF(R17&gt;0,IF(R17&lt;O17,(('formula lookup'!$A$1-O17)+(R17-'formula lookup'!$B$1)+'formula lookup'!$C$1),R17-O17),)</f>
        <v>3.6111111111111094E-2</v>
      </c>
      <c r="T17" s="13" t="s">
        <v>1</v>
      </c>
      <c r="U17" s="14">
        <v>0.6777777777777777</v>
      </c>
      <c r="V17" s="13">
        <f>IF(U17&gt;0,IF(U17&lt;R17,(('formula lookup'!$A$1-R17)+(U17-'formula lookup'!$B$1)+'formula lookup'!$C$1),U17-R17),)</f>
        <v>5.4861111111111027E-2</v>
      </c>
      <c r="W17" s="11" t="s">
        <v>17</v>
      </c>
      <c r="X17" s="12">
        <v>0.72916666666666663</v>
      </c>
      <c r="Y17" s="11">
        <f>IF(X17&gt;0,IF(X17&lt;U17,(('formula lookup'!$A$1-U17)+(X17-'formula lookup'!$B$1)+'formula lookup'!$C$1),X17-U17),)</f>
        <v>5.1388888888888928E-2</v>
      </c>
      <c r="Z17" s="13" t="s">
        <v>18</v>
      </c>
      <c r="AA17" s="14">
        <v>0.79166666666666663</v>
      </c>
      <c r="AB17" s="13">
        <f>IF(AA17&gt;0,IF(AA17&lt;X17,(('formula lookup'!$A$1-X17)+(AA17-'formula lookup'!$B$1)+'formula lookup'!$C$1),AA17-X17),)</f>
        <v>6.25E-2</v>
      </c>
      <c r="AC17" s="11"/>
      <c r="AD17" s="12"/>
      <c r="AE17" s="11">
        <f>IF(AD17&gt;0,IF(AD17&lt;AA17,(('formula lookup'!$A$1-AA17)+(AD17-'formula lookup'!$B$1)+'formula lookup'!$C$1),AD17-AA17),)</f>
        <v>0</v>
      </c>
      <c r="AF17" s="13"/>
      <c r="AG17" s="14"/>
      <c r="AH17" s="13">
        <f>IF(AG17&gt;0,IF(AG17&lt;AD17,(('formula lookup'!$A$1-AD17)+(AG17-'formula lookup'!$B$1)+'formula lookup'!$C$1),AG17-AD17),)</f>
        <v>0</v>
      </c>
      <c r="AI17" s="11"/>
      <c r="AJ17" s="12"/>
      <c r="AK17" s="11">
        <f>IF(AJ17&gt;0,IF(AJ17&lt;AG17,(('formula lookup'!$A$1-AG17)+(AJ17-'formula lookup'!$B$1)+'formula lookup'!$C$1),AJ17-AG17),)</f>
        <v>0</v>
      </c>
      <c r="AL17" s="13"/>
      <c r="AM17" s="14"/>
      <c r="AN17" s="13">
        <f>IF(AM17&gt;0,IF(AM17&lt;AJ17,(('formula lookup'!$A$1-AJ17)+(AM17-'formula lookup'!$B$1)+'formula lookup'!$C$1),AM17-AJ17),)</f>
        <v>0</v>
      </c>
      <c r="AO17" s="11"/>
      <c r="AP17" s="12"/>
      <c r="AQ17" s="11">
        <f>IF(AP17&gt;0,IF(AP17&lt;AM17,(('formula lookup'!$A$1-AM17)+(AP17-'formula lookup'!$B$1)+'formula lookup'!$C$1),AP17-AM17),)</f>
        <v>0</v>
      </c>
      <c r="AR17" s="13"/>
      <c r="AS17" s="14"/>
      <c r="AT17" s="13">
        <f>IF(AS17&gt;0,IF(AS17&lt;AP17,(('formula lookup'!$A$1-AP17)+(AS17-'formula lookup'!$B$1)+'formula lookup'!$C$1),AS17-AP17),)</f>
        <v>0</v>
      </c>
      <c r="AU17" s="11"/>
      <c r="AV17" s="12"/>
      <c r="AW17" s="11">
        <f>IF(AV17&gt;0,IF(AV17&lt;AS17,(('formula lookup'!$A$1-AS17)+(AV17-'formula lookup'!$B$1)+'formula lookup'!$C$1),AV17-AS17),)</f>
        <v>0</v>
      </c>
      <c r="AX17" s="13"/>
      <c r="AY17" s="14"/>
      <c r="AZ17" s="13">
        <f>IF(AY17&gt;0,IF(AY17&lt;AV17,(('formula lookup'!$A$1-AV17)+(AY17-'formula lookup'!$B$1)+'formula lookup'!$C$1),AY17-AV17),)</f>
        <v>0</v>
      </c>
      <c r="BA17" s="11"/>
      <c r="BB17" s="12"/>
      <c r="BC17" s="11">
        <f>IF(BB17&gt;0,IF(BB17&lt;AY17,(('formula lookup'!$A$1-AY17)+(BB17-'formula lookup'!$B$1)+'formula lookup'!$C$1),BB17-AY17),)</f>
        <v>0</v>
      </c>
      <c r="BD17" s="13"/>
      <c r="BE17" s="14"/>
      <c r="BF17" s="13">
        <f>IF(BE17&gt;0,IF(BE17&lt;BB17,(('formula lookup'!$A$1-BB17)+(BE17-'formula lookup'!$B$1)+'formula lookup'!$C$1),BE17-BB17),)</f>
        <v>0</v>
      </c>
      <c r="BG17" s="11"/>
      <c r="BH17" s="12"/>
      <c r="BI17" s="11">
        <f>IF(BH17&gt;0,IF(BH17&lt;BE17,(('formula lookup'!$A$1-BE17)+(BH17-'formula lookup'!$B$1)+'formula lookup'!$C$1),BH17-BE17),)</f>
        <v>0</v>
      </c>
      <c r="BJ17" s="13"/>
      <c r="BK17" s="14"/>
      <c r="BL17" s="13">
        <f>IF(BK17&gt;0,IF(BK17&lt;BH17,(('formula lookup'!$A$1-BH17)+(BK17-'formula lookup'!$B$1)+'formula lookup'!$C$1),BK17-BH17),)</f>
        <v>0</v>
      </c>
      <c r="BM17" s="11"/>
      <c r="BN17" s="12"/>
      <c r="BO17" s="11">
        <f>IF(BN17&gt;0,IF(BN17&lt;BK17,(('formula lookup'!$A$1-BK17)+(BN17-'formula lookup'!$B$1)+'formula lookup'!$C$1),BN17-BK17),)</f>
        <v>0</v>
      </c>
      <c r="BP17" s="13"/>
      <c r="BQ17" s="14"/>
      <c r="BR17" s="13">
        <f>IF(BQ17&gt;0,IF(BQ17&lt;BN17,(('formula lookup'!$A$1-BN17)+(BQ17-'formula lookup'!$B$1)+'formula lookup'!$C$1),BQ17-BN17),)</f>
        <v>0</v>
      </c>
      <c r="BS17" s="16">
        <f t="shared" si="1"/>
        <v>0.37499999999999994</v>
      </c>
      <c r="BT17" s="17">
        <f t="shared" si="2"/>
        <v>8</v>
      </c>
      <c r="BU17" s="16">
        <f t="shared" si="3"/>
        <v>4.6874999999999993E-2</v>
      </c>
      <c r="BV17" s="22">
        <f t="shared" si="5"/>
        <v>42</v>
      </c>
      <c r="BW17" s="18">
        <f t="shared" si="4"/>
        <v>11200</v>
      </c>
      <c r="BX17" s="17">
        <v>6</v>
      </c>
    </row>
    <row r="18" spans="1:76" s="2" customFormat="1" ht="44.5" customHeight="1">
      <c r="A18" s="7" t="s">
        <v>159</v>
      </c>
      <c r="B18" s="7" t="s">
        <v>164</v>
      </c>
      <c r="C18" s="7" t="s">
        <v>220</v>
      </c>
      <c r="D18" s="8">
        <v>0.41666666666666669</v>
      </c>
      <c r="E18" s="11" t="s">
        <v>129</v>
      </c>
      <c r="F18" s="12">
        <v>0.46249999999999997</v>
      </c>
      <c r="G18" s="11">
        <f t="shared" si="0"/>
        <v>4.5833333333333282E-2</v>
      </c>
      <c r="H18" s="13" t="s">
        <v>126</v>
      </c>
      <c r="I18" s="14">
        <v>0.50277777777777777</v>
      </c>
      <c r="J18" s="13">
        <f>IF(I18&gt;0,IF(I18&lt;F18,(('formula lookup'!$A$1-F18)+(I18-'formula lookup'!$B$1)+'formula lookup'!$C$1),I18-F18),)</f>
        <v>4.0277777777777801E-2</v>
      </c>
      <c r="K18" s="11" t="s">
        <v>127</v>
      </c>
      <c r="L18" s="12">
        <v>0.54777777777777781</v>
      </c>
      <c r="M18" s="11">
        <f>IF(L18&gt;0,IF(L18&lt;I18,(('formula lookup'!$A$1-I18)+(L18-'formula lookup'!$B$1)+'formula lookup'!$C$1),L18-I18),)</f>
        <v>4.500000000000004E-2</v>
      </c>
      <c r="N18" s="13" t="s">
        <v>128</v>
      </c>
      <c r="O18" s="14">
        <v>0.58886574074074072</v>
      </c>
      <c r="P18" s="13">
        <f>IF(O18&gt;0,IF(O18&lt;L18,(('formula lookup'!$A$1-L18)+(O18-'formula lookup'!$B$1)+'formula lookup'!$C$1),O18-L18),)</f>
        <v>4.108796296296291E-2</v>
      </c>
      <c r="Q18" s="11" t="s">
        <v>129</v>
      </c>
      <c r="R18" s="12">
        <v>0.63194444444444442</v>
      </c>
      <c r="S18" s="11">
        <f>IF(R18&gt;0,IF(R18&lt;O18,(('formula lookup'!$A$1-O18)+(R18-'formula lookup'!$B$1)+'formula lookup'!$C$1),R18-O18),)</f>
        <v>4.3078703703703702E-2</v>
      </c>
      <c r="T18" s="13" t="s">
        <v>126</v>
      </c>
      <c r="U18" s="14">
        <v>0.67326388888888899</v>
      </c>
      <c r="V18" s="13">
        <f>IF(U18&gt;0,IF(U18&lt;R18,(('formula lookup'!$A$1-R18)+(U18-'formula lookup'!$B$1)+'formula lookup'!$C$1),U18-R18),)</f>
        <v>4.1319444444444575E-2</v>
      </c>
      <c r="W18" s="11" t="s">
        <v>127</v>
      </c>
      <c r="X18" s="12">
        <v>0.7321875000000001</v>
      </c>
      <c r="Y18" s="11">
        <f>IF(X18&gt;0,IF(X18&lt;U18,(('formula lookup'!$A$1-U18)+(X18-'formula lookup'!$B$1)+'formula lookup'!$C$1),X18-U18),)</f>
        <v>5.8923611111111107E-2</v>
      </c>
      <c r="Z18" s="13" t="s">
        <v>104</v>
      </c>
      <c r="AA18" s="14">
        <v>0.80833333333333324</v>
      </c>
      <c r="AB18" s="13">
        <f>IF(AA18&gt;0,IF(AA18&lt;X18,(('formula lookup'!$A$1-X18)+(AA18-'formula lookup'!$B$1)+'formula lookup'!$C$1),AA18-X18),)</f>
        <v>7.6145833333333135E-2</v>
      </c>
      <c r="AC18" s="11"/>
      <c r="AD18" s="12"/>
      <c r="AE18" s="11">
        <f>IF(AD18&gt;0,IF(AD18&lt;AA18,(('formula lookup'!$A$1-AA18)+(AD18-'formula lookup'!$B$1)+'formula lookup'!$C$1),AD18-AA18),)</f>
        <v>0</v>
      </c>
      <c r="AF18" s="13"/>
      <c r="AG18" s="14"/>
      <c r="AH18" s="13">
        <f>IF(AG18&gt;0,IF(AG18&lt;AD18,(('formula lookup'!$A$1-AD18)+(AG18-'formula lookup'!$B$1)+'formula lookup'!$C$1),AG18-AD18),)</f>
        <v>0</v>
      </c>
      <c r="AI18" s="11"/>
      <c r="AJ18" s="12"/>
      <c r="AK18" s="11">
        <f>IF(AJ18&gt;0,IF(AJ18&lt;AG18,(('formula lookup'!$A$1-AG18)+(AJ18-'formula lookup'!$B$1)+'formula lookup'!$C$1),AJ18-AG18),)</f>
        <v>0</v>
      </c>
      <c r="AL18" s="13"/>
      <c r="AM18" s="14"/>
      <c r="AN18" s="13">
        <f>IF(AM18&gt;0,IF(AM18&lt;AJ18,(('formula lookup'!$A$1-AJ18)+(AM18-'formula lookup'!$B$1)+'formula lookup'!$C$1),AM18-AJ18),)</f>
        <v>0</v>
      </c>
      <c r="AO18" s="11"/>
      <c r="AP18" s="12"/>
      <c r="AQ18" s="11">
        <f>IF(AP18&gt;0,IF(AP18&lt;AM18,(('formula lookup'!$A$1-AM18)+(AP18-'formula lookup'!$B$1)+'formula lookup'!$C$1),AP18-AM18),)</f>
        <v>0</v>
      </c>
      <c r="AR18" s="13"/>
      <c r="AS18" s="14"/>
      <c r="AT18" s="13">
        <f>IF(AS18&gt;0,IF(AS18&lt;AP18,(('formula lookup'!$A$1-AP18)+(AS18-'formula lookup'!$B$1)+'formula lookup'!$C$1),AS18-AP18),)</f>
        <v>0</v>
      </c>
      <c r="AU18" s="11"/>
      <c r="AV18" s="12"/>
      <c r="AW18" s="11">
        <f>IF(AV18&gt;0,IF(AV18&lt;AS18,(('formula lookup'!$A$1-AS18)+(AV18-'formula lookup'!$B$1)+'formula lookup'!$C$1),AV18-AS18),)</f>
        <v>0</v>
      </c>
      <c r="AX18" s="13"/>
      <c r="AY18" s="14"/>
      <c r="AZ18" s="13">
        <f>IF(AY18&gt;0,IF(AY18&lt;AV18,(('formula lookup'!$A$1-AV18)+(AY18-'formula lookup'!$B$1)+'formula lookup'!$C$1),AY18-AV18),)</f>
        <v>0</v>
      </c>
      <c r="BA18" s="11"/>
      <c r="BB18" s="12"/>
      <c r="BC18" s="11">
        <f>IF(BB18&gt;0,IF(BB18&lt;AY18,(('formula lookup'!$A$1-AY18)+(BB18-'formula lookup'!$B$1)+'formula lookup'!$C$1),BB18-AY18),)</f>
        <v>0</v>
      </c>
      <c r="BD18" s="13"/>
      <c r="BE18" s="14"/>
      <c r="BF18" s="13">
        <f>IF(BE18&gt;0,IF(BE18&lt;BB18,(('formula lookup'!$A$1-BB18)+(BE18-'formula lookup'!$B$1)+'formula lookup'!$C$1),BE18-BB18),)</f>
        <v>0</v>
      </c>
      <c r="BG18" s="11"/>
      <c r="BH18" s="12"/>
      <c r="BI18" s="11">
        <f>IF(BH18&gt;0,IF(BH18&lt;BE18,(('formula lookup'!$A$1-BE18)+(BH18-'formula lookup'!$B$1)+'formula lookup'!$C$1),BH18-BE18),)</f>
        <v>0</v>
      </c>
      <c r="BJ18" s="13"/>
      <c r="BK18" s="14"/>
      <c r="BL18" s="13">
        <f>IF(BK18&gt;0,IF(BK18&lt;BH18,(('formula lookup'!$A$1-BH18)+(BK18-'formula lookup'!$B$1)+'formula lookup'!$C$1),BK18-BH18),)</f>
        <v>0</v>
      </c>
      <c r="BM18" s="11"/>
      <c r="BN18" s="12"/>
      <c r="BO18" s="11">
        <f>IF(BN18&gt;0,IF(BN18&lt;BK18,(('formula lookup'!$A$1-BK18)+(BN18-'formula lookup'!$B$1)+'formula lookup'!$C$1),BN18-BK18),)</f>
        <v>0</v>
      </c>
      <c r="BP18" s="13"/>
      <c r="BQ18" s="14"/>
      <c r="BR18" s="13">
        <f>IF(BQ18&gt;0,IF(BQ18&lt;BN18,(('formula lookup'!$A$1-BN18)+(BQ18-'formula lookup'!$B$1)+'formula lookup'!$C$1),BQ18-BN18),)</f>
        <v>0</v>
      </c>
      <c r="BS18" s="16">
        <f t="shared" si="1"/>
        <v>0.39166666666666655</v>
      </c>
      <c r="BT18" s="17">
        <f t="shared" si="2"/>
        <v>8</v>
      </c>
      <c r="BU18" s="16">
        <f t="shared" si="3"/>
        <v>4.8958333333333319E-2</v>
      </c>
      <c r="BV18" s="22">
        <f t="shared" si="5"/>
        <v>42</v>
      </c>
      <c r="BW18" s="18">
        <f t="shared" si="4"/>
        <v>11200</v>
      </c>
      <c r="BX18" s="17">
        <v>7</v>
      </c>
    </row>
    <row r="19" spans="1:76" s="2" customFormat="1" ht="44.5" customHeight="1">
      <c r="A19" s="7" t="s">
        <v>159</v>
      </c>
      <c r="B19" s="7" t="s">
        <v>37</v>
      </c>
      <c r="C19" s="7" t="s">
        <v>38</v>
      </c>
      <c r="D19" s="8">
        <v>0.41666666666666669</v>
      </c>
      <c r="E19" s="11" t="s">
        <v>61</v>
      </c>
      <c r="F19" s="12">
        <v>0.45902777777777781</v>
      </c>
      <c r="G19" s="11">
        <f t="shared" si="0"/>
        <v>4.2361111111111127E-2</v>
      </c>
      <c r="H19" s="13" t="s">
        <v>61</v>
      </c>
      <c r="I19" s="14">
        <v>0.50486111111111109</v>
      </c>
      <c r="J19" s="13">
        <f>IF(I19&gt;0,IF(I19&lt;F19,(('formula lookup'!$A$1-F19)+(I19-'formula lookup'!$B$1)+'formula lookup'!$C$1),I19-F19),)</f>
        <v>4.5833333333333282E-2</v>
      </c>
      <c r="K19" s="11" t="s">
        <v>24</v>
      </c>
      <c r="L19" s="12">
        <v>0.55687500000000001</v>
      </c>
      <c r="M19" s="11">
        <f>IF(L19&gt;0,IF(L19&lt;I19,(('formula lookup'!$A$1-I19)+(L19-'formula lookup'!$B$1)+'formula lookup'!$C$1),L19-I19),)</f>
        <v>5.2013888888888915E-2</v>
      </c>
      <c r="N19" s="13" t="s">
        <v>24</v>
      </c>
      <c r="O19" s="14">
        <v>0.61079861111111111</v>
      </c>
      <c r="P19" s="13">
        <f>IF(O19&gt;0,IF(O19&lt;L19,(('formula lookup'!$A$1-L19)+(O19-'formula lookup'!$B$1)+'formula lookup'!$C$1),O19-L19),)</f>
        <v>5.3923611111111103E-2</v>
      </c>
      <c r="Q19" s="11" t="s">
        <v>25</v>
      </c>
      <c r="R19" s="12">
        <v>0.65277777777777779</v>
      </c>
      <c r="S19" s="11">
        <f>IF(R19&gt;0,IF(R19&lt;O19,(('formula lookup'!$A$1-O19)+(R19-'formula lookup'!$B$1)+'formula lookup'!$C$1),R19-O19),)</f>
        <v>4.1979166666666679E-2</v>
      </c>
      <c r="T19" s="13" t="s">
        <v>26</v>
      </c>
      <c r="U19" s="14">
        <v>0.70277777777777783</v>
      </c>
      <c r="V19" s="13">
        <f>IF(U19&gt;0,IF(U19&lt;R19,(('formula lookup'!$A$1-R19)+(U19-'formula lookup'!$B$1)+'formula lookup'!$C$1),U19-R19),)</f>
        <v>5.0000000000000044E-2</v>
      </c>
      <c r="W19" s="11" t="s">
        <v>25</v>
      </c>
      <c r="X19" s="12">
        <v>0.7729166666666667</v>
      </c>
      <c r="Y19" s="11">
        <f>IF(X19&gt;0,IF(X19&lt;U19,(('formula lookup'!$A$1-U19)+(X19-'formula lookup'!$B$1)+'formula lookup'!$C$1),X19-U19),)</f>
        <v>7.0138888888888862E-2</v>
      </c>
      <c r="Z19" s="13" t="s">
        <v>61</v>
      </c>
      <c r="AA19" s="14">
        <v>0.83750000000000002</v>
      </c>
      <c r="AB19" s="13">
        <f>IF(AA19&gt;0,IF(AA19&lt;X19,(('formula lookup'!$A$1-X19)+(AA19-'formula lookup'!$B$1)+'formula lookup'!$C$1),AA19-X19),)</f>
        <v>6.4583333333333326E-2</v>
      </c>
      <c r="AC19" s="11"/>
      <c r="AD19" s="12"/>
      <c r="AE19" s="11">
        <f>IF(AD19&gt;0,IF(AD19&lt;AA19,(('formula lookup'!$A$1-AA19)+(AD19-'formula lookup'!$B$1)+'formula lookup'!$C$1),AD19-AA19),)</f>
        <v>0</v>
      </c>
      <c r="AF19" s="13"/>
      <c r="AG19" s="14"/>
      <c r="AH19" s="13">
        <f>IF(AG19&gt;0,IF(AG19&lt;AD19,(('formula lookup'!$A$1-AD19)+(AG19-'formula lookup'!$B$1)+'formula lookup'!$C$1),AG19-AD19),)</f>
        <v>0</v>
      </c>
      <c r="AI19" s="11"/>
      <c r="AJ19" s="12"/>
      <c r="AK19" s="11">
        <f>IF(AJ19&gt;0,IF(AJ19&lt;AG19,(('formula lookup'!$A$1-AG19)+(AJ19-'formula lookup'!$B$1)+'formula lookup'!$C$1),AJ19-AG19),)</f>
        <v>0</v>
      </c>
      <c r="AL19" s="13"/>
      <c r="AM19" s="14"/>
      <c r="AN19" s="13">
        <f>IF(AM19&gt;0,IF(AM19&lt;AJ19,(('formula lookup'!$A$1-AJ19)+(AM19-'formula lookup'!$B$1)+'formula lookup'!$C$1),AM19-AJ19),)</f>
        <v>0</v>
      </c>
      <c r="AO19" s="11"/>
      <c r="AP19" s="12"/>
      <c r="AQ19" s="11">
        <f>IF(AP19&gt;0,IF(AP19&lt;AM19,(('formula lookup'!$A$1-AM19)+(AP19-'formula lookup'!$B$1)+'formula lookup'!$C$1),AP19-AM19),)</f>
        <v>0</v>
      </c>
      <c r="AR19" s="13"/>
      <c r="AS19" s="14"/>
      <c r="AT19" s="13">
        <f>IF(AS19&gt;0,IF(AS19&lt;AP19,(('formula lookup'!$A$1-AP19)+(AS19-'formula lookup'!$B$1)+'formula lookup'!$C$1),AS19-AP19),)</f>
        <v>0</v>
      </c>
      <c r="AU19" s="11"/>
      <c r="AV19" s="12"/>
      <c r="AW19" s="11">
        <f>IF(AV19&gt;0,IF(AV19&lt;AS19,(('formula lookup'!$A$1-AS19)+(AV19-'formula lookup'!$B$1)+'formula lookup'!$C$1),AV19-AS19),)</f>
        <v>0</v>
      </c>
      <c r="AX19" s="13"/>
      <c r="AY19" s="14"/>
      <c r="AZ19" s="13">
        <f>IF(AY19&gt;0,IF(AY19&lt;AV19,(('formula lookup'!$A$1-AV19)+(AY19-'formula lookup'!$B$1)+'formula lookup'!$C$1),AY19-AV19),)</f>
        <v>0</v>
      </c>
      <c r="BA19" s="11"/>
      <c r="BB19" s="12"/>
      <c r="BC19" s="11">
        <f>IF(BB19&gt;0,IF(BB19&lt;AY19,(('formula lookup'!$A$1-AY19)+(BB19-'formula lookup'!$B$1)+'formula lookup'!$C$1),BB19-AY19),)</f>
        <v>0</v>
      </c>
      <c r="BD19" s="13"/>
      <c r="BE19" s="14"/>
      <c r="BF19" s="13">
        <f>IF(BE19&gt;0,IF(BE19&lt;BB19,(('formula lookup'!$A$1-BB19)+(BE19-'formula lookup'!$B$1)+'formula lookup'!$C$1),BE19-BB19),)</f>
        <v>0</v>
      </c>
      <c r="BG19" s="11"/>
      <c r="BH19" s="12"/>
      <c r="BI19" s="11">
        <f>IF(BH19&gt;0,IF(BH19&lt;BE19,(('formula lookup'!$A$1-BE19)+(BH19-'formula lookup'!$B$1)+'formula lookup'!$C$1),BH19-BE19),)</f>
        <v>0</v>
      </c>
      <c r="BJ19" s="13"/>
      <c r="BK19" s="14"/>
      <c r="BL19" s="13">
        <f>IF(BK19&gt;0,IF(BK19&lt;BH19,(('formula lookup'!$A$1-BH19)+(BK19-'formula lookup'!$B$1)+'formula lookup'!$C$1),BK19-BH19),)</f>
        <v>0</v>
      </c>
      <c r="BM19" s="11"/>
      <c r="BN19" s="12"/>
      <c r="BO19" s="11">
        <f>IF(BN19&gt;0,IF(BN19&lt;BK19,(('formula lookup'!$A$1-BK19)+(BN19-'formula lookup'!$B$1)+'formula lookup'!$C$1),BN19-BK19),)</f>
        <v>0</v>
      </c>
      <c r="BP19" s="13"/>
      <c r="BQ19" s="14"/>
      <c r="BR19" s="13">
        <f>IF(BQ19&gt;0,IF(BQ19&lt;BN19,(('formula lookup'!$A$1-BN19)+(BQ19-'formula lookup'!$B$1)+'formula lookup'!$C$1),BQ19-BN19),)</f>
        <v>0</v>
      </c>
      <c r="BS19" s="16">
        <f t="shared" si="1"/>
        <v>0.42083333333333334</v>
      </c>
      <c r="BT19" s="17">
        <f t="shared" si="2"/>
        <v>8</v>
      </c>
      <c r="BU19" s="16">
        <f t="shared" si="3"/>
        <v>5.2604166666666667E-2</v>
      </c>
      <c r="BV19" s="22">
        <f t="shared" si="5"/>
        <v>42</v>
      </c>
      <c r="BW19" s="18">
        <f t="shared" si="4"/>
        <v>11200</v>
      </c>
      <c r="BX19" s="17">
        <v>8</v>
      </c>
    </row>
    <row r="20" spans="1:76" s="2" customFormat="1" ht="44.5" customHeight="1">
      <c r="A20" s="7" t="s">
        <v>159</v>
      </c>
      <c r="B20" s="7" t="s">
        <v>46</v>
      </c>
      <c r="C20" s="7" t="s">
        <v>47</v>
      </c>
      <c r="D20" s="8">
        <v>0.41666666666666669</v>
      </c>
      <c r="E20" s="11" t="s">
        <v>6</v>
      </c>
      <c r="F20" s="12">
        <v>0.44687499999999997</v>
      </c>
      <c r="G20" s="11">
        <f t="shared" si="0"/>
        <v>3.0208333333333282E-2</v>
      </c>
      <c r="H20" s="13" t="s">
        <v>2</v>
      </c>
      <c r="I20" s="14">
        <v>0.4916666666666667</v>
      </c>
      <c r="J20" s="13">
        <f>IF(I20&gt;0,IF(I20&lt;F20,(('formula lookup'!$A$1-F20)+(I20-'formula lookup'!$B$1)+'formula lookup'!$C$1),I20-F20),)</f>
        <v>4.479166666666673E-2</v>
      </c>
      <c r="K20" s="11" t="s">
        <v>7</v>
      </c>
      <c r="L20" s="12">
        <v>0.53680555555555554</v>
      </c>
      <c r="M20" s="11">
        <f>IF(L20&gt;0,IF(L20&lt;I20,(('formula lookup'!$A$1-I20)+(L20-'formula lookup'!$B$1)+'formula lookup'!$C$1),L20-I20),)</f>
        <v>4.513888888888884E-2</v>
      </c>
      <c r="N20" s="13" t="s">
        <v>8</v>
      </c>
      <c r="O20" s="14">
        <v>0.6</v>
      </c>
      <c r="P20" s="13">
        <f>IF(O20&gt;0,IF(O20&lt;L20,(('formula lookup'!$A$1-L20)+(O20-'formula lookup'!$B$1)+'formula lookup'!$C$1),O20-L20),)</f>
        <v>6.3194444444444442E-2</v>
      </c>
      <c r="Q20" s="11" t="s">
        <v>6</v>
      </c>
      <c r="R20" s="12">
        <v>0.63263888888888886</v>
      </c>
      <c r="S20" s="11">
        <f>IF(R20&gt;0,IF(R20&lt;O20,(('formula lookup'!$A$1-O20)+(R20-'formula lookup'!$B$1)+'formula lookup'!$C$1),R20-O20),)</f>
        <v>3.2638888888888884E-2</v>
      </c>
      <c r="T20" s="13" t="s">
        <v>2</v>
      </c>
      <c r="U20" s="14">
        <v>0.6875</v>
      </c>
      <c r="V20" s="13">
        <f>IF(U20&gt;0,IF(U20&lt;R20,(('formula lookup'!$A$1-R20)+(U20-'formula lookup'!$B$1)+'formula lookup'!$C$1),U20-R20),)</f>
        <v>5.4861111111111138E-2</v>
      </c>
      <c r="W20" s="11" t="s">
        <v>7</v>
      </c>
      <c r="X20" s="12">
        <v>0.76041666666666663</v>
      </c>
      <c r="Y20" s="11">
        <f>IF(X20&gt;0,IF(X20&lt;U20,(('formula lookup'!$A$1-U20)+(X20-'formula lookup'!$B$1)+'formula lookup'!$C$1),X20-U20),)</f>
        <v>7.291666666666663E-2</v>
      </c>
      <c r="Z20" s="13"/>
      <c r="AA20" s="14"/>
      <c r="AB20" s="13">
        <f>IF(AA20&gt;0,IF(AA20&lt;X20,(('formula lookup'!$A$1-X20)+(AA20-'formula lookup'!$B$1)+'formula lookup'!$C$1),AA20-X20),)</f>
        <v>0</v>
      </c>
      <c r="AC20" s="11"/>
      <c r="AD20" s="12"/>
      <c r="AE20" s="11">
        <f>IF(AD20&gt;0,IF(AD20&lt;AA20,(('formula lookup'!$A$1-AA20)+(AD20-'formula lookup'!$B$1)+'formula lookup'!$C$1),AD20-AA20),)</f>
        <v>0</v>
      </c>
      <c r="AF20" s="13"/>
      <c r="AG20" s="14"/>
      <c r="AH20" s="13">
        <f>IF(AG20&gt;0,IF(AG20&lt;AD20,(('formula lookup'!$A$1-AD20)+(AG20-'formula lookup'!$B$1)+'formula lookup'!$C$1),AG20-AD20),)</f>
        <v>0</v>
      </c>
      <c r="AI20" s="11"/>
      <c r="AJ20" s="12"/>
      <c r="AK20" s="11">
        <f>IF(AJ20&gt;0,IF(AJ20&lt;AG20,(('formula lookup'!$A$1-AG20)+(AJ20-'formula lookup'!$B$1)+'formula lookup'!$C$1),AJ20-AG20),)</f>
        <v>0</v>
      </c>
      <c r="AL20" s="13"/>
      <c r="AM20" s="14"/>
      <c r="AN20" s="13">
        <f>IF(AM20&gt;0,IF(AM20&lt;AJ20,(('formula lookup'!$A$1-AJ20)+(AM20-'formula lookup'!$B$1)+'formula lookup'!$C$1),AM20-AJ20),)</f>
        <v>0</v>
      </c>
      <c r="AO20" s="11"/>
      <c r="AP20" s="12"/>
      <c r="AQ20" s="11">
        <f>IF(AP20&gt;0,IF(AP20&lt;AM20,(('formula lookup'!$A$1-AM20)+(AP20-'formula lookup'!$B$1)+'formula lookup'!$C$1),AP20-AM20),)</f>
        <v>0</v>
      </c>
      <c r="AR20" s="13"/>
      <c r="AS20" s="14"/>
      <c r="AT20" s="13">
        <f>IF(AS20&gt;0,IF(AS20&lt;AP20,(('formula lookup'!$A$1-AP20)+(AS20-'formula lookup'!$B$1)+'formula lookup'!$C$1),AS20-AP20),)</f>
        <v>0</v>
      </c>
      <c r="AU20" s="11"/>
      <c r="AV20" s="12"/>
      <c r="AW20" s="11">
        <f>IF(AV20&gt;0,IF(AV20&lt;AS20,(('formula lookup'!$A$1-AS20)+(AV20-'formula lookup'!$B$1)+'formula lookup'!$C$1),AV20-AS20),)</f>
        <v>0</v>
      </c>
      <c r="AX20" s="13"/>
      <c r="AY20" s="14"/>
      <c r="AZ20" s="13">
        <f>IF(AY20&gt;0,IF(AY20&lt;AV20,(('formula lookup'!$A$1-AV20)+(AY20-'formula lookup'!$B$1)+'formula lookup'!$C$1),AY20-AV20),)</f>
        <v>0</v>
      </c>
      <c r="BA20" s="11"/>
      <c r="BB20" s="12"/>
      <c r="BC20" s="11">
        <f>IF(BB20&gt;0,IF(BB20&lt;AY20,(('formula lookup'!$A$1-AY20)+(BB20-'formula lookup'!$B$1)+'formula lookup'!$C$1),BB20-AY20),)</f>
        <v>0</v>
      </c>
      <c r="BD20" s="13"/>
      <c r="BE20" s="14"/>
      <c r="BF20" s="13">
        <f>IF(BE20&gt;0,IF(BE20&lt;BB20,(('formula lookup'!$A$1-BB20)+(BE20-'formula lookup'!$B$1)+'formula lookup'!$C$1),BE20-BB20),)</f>
        <v>0</v>
      </c>
      <c r="BG20" s="11"/>
      <c r="BH20" s="12"/>
      <c r="BI20" s="11">
        <f>IF(BH20&gt;0,IF(BH20&lt;BE20,(('formula lookup'!$A$1-BE20)+(BH20-'formula lookup'!$B$1)+'formula lookup'!$C$1),BH20-BE20),)</f>
        <v>0</v>
      </c>
      <c r="BJ20" s="13"/>
      <c r="BK20" s="14"/>
      <c r="BL20" s="13">
        <f>IF(BK20&gt;0,IF(BK20&lt;BH20,(('formula lookup'!$A$1-BH20)+(BK20-'formula lookup'!$B$1)+'formula lookup'!$C$1),BK20-BH20),)</f>
        <v>0</v>
      </c>
      <c r="BM20" s="11"/>
      <c r="BN20" s="12"/>
      <c r="BO20" s="11">
        <f>IF(BN20&gt;0,IF(BN20&lt;BK20,(('formula lookup'!$A$1-BK20)+(BN20-'formula lookup'!$B$1)+'formula lookup'!$C$1),BN20-BK20),)</f>
        <v>0</v>
      </c>
      <c r="BP20" s="13"/>
      <c r="BQ20" s="14"/>
      <c r="BR20" s="13">
        <f>IF(BQ20&gt;0,IF(BQ20&lt;BN20,(('formula lookup'!$A$1-BN20)+(BQ20-'formula lookup'!$B$1)+'formula lookup'!$C$1),BQ20-BN20),)</f>
        <v>0</v>
      </c>
      <c r="BS20" s="16">
        <f t="shared" si="1"/>
        <v>0.34374999999999994</v>
      </c>
      <c r="BT20" s="17">
        <f t="shared" si="2"/>
        <v>7</v>
      </c>
      <c r="BU20" s="16">
        <f t="shared" si="3"/>
        <v>4.9107142857142849E-2</v>
      </c>
      <c r="BV20" s="22">
        <f t="shared" si="5"/>
        <v>36.75</v>
      </c>
      <c r="BW20" s="18">
        <f t="shared" si="4"/>
        <v>9800</v>
      </c>
      <c r="BX20" s="17">
        <v>9</v>
      </c>
    </row>
    <row r="21" spans="1:76" s="2" customFormat="1" ht="44.5" customHeight="1">
      <c r="A21" s="7" t="s">
        <v>159</v>
      </c>
      <c r="B21" s="7" t="s">
        <v>216</v>
      </c>
      <c r="C21" s="7" t="s">
        <v>219</v>
      </c>
      <c r="D21" s="8">
        <v>0.41666666666666669</v>
      </c>
      <c r="E21" s="11" t="s">
        <v>59</v>
      </c>
      <c r="F21" s="12">
        <v>0.46101851851851849</v>
      </c>
      <c r="G21" s="11">
        <f t="shared" si="0"/>
        <v>4.4351851851851809E-2</v>
      </c>
      <c r="H21" s="13" t="s">
        <v>111</v>
      </c>
      <c r="I21" s="14">
        <v>0.50973379629629634</v>
      </c>
      <c r="J21" s="13">
        <f>IF(I21&gt;0,IF(I21&lt;F21,(('formula lookup'!$A$1-F21)+(I21-'formula lookup'!$B$1)+'formula lookup'!$C$1),I21-F21),)</f>
        <v>4.8715277777777843E-2</v>
      </c>
      <c r="K21" s="11" t="s">
        <v>110</v>
      </c>
      <c r="L21" s="12">
        <v>0.55622685185185183</v>
      </c>
      <c r="M21" s="11">
        <f>IF(L21&gt;0,IF(L21&lt;I21,(('formula lookup'!$A$1-I21)+(L21-'formula lookup'!$B$1)+'formula lookup'!$C$1),L21-I21),)</f>
        <v>4.6493055555555496E-2</v>
      </c>
      <c r="N21" s="13" t="s">
        <v>111</v>
      </c>
      <c r="O21" s="14">
        <v>0.59791666666666665</v>
      </c>
      <c r="P21" s="13">
        <f>IF(O21&gt;0,IF(O21&lt;L21,(('formula lookup'!$A$1-L21)+(O21-'formula lookup'!$B$1)+'formula lookup'!$C$1),O21-L21),)</f>
        <v>4.1689814814814818E-2</v>
      </c>
      <c r="Q21" s="11" t="s">
        <v>59</v>
      </c>
      <c r="R21" s="12">
        <v>0.6428935185185185</v>
      </c>
      <c r="S21" s="11">
        <f>IF(R21&gt;0,IF(R21&lt;O21,(('formula lookup'!$A$1-O21)+(R21-'formula lookup'!$B$1)+'formula lookup'!$C$1),R21-O21),)</f>
        <v>4.4976851851851851E-2</v>
      </c>
      <c r="T21" s="13" t="s">
        <v>112</v>
      </c>
      <c r="U21" s="14">
        <v>0.7006944444444444</v>
      </c>
      <c r="V21" s="13">
        <f>IF(U21&gt;0,IF(U21&lt;R21,(('formula lookup'!$A$1-R21)+(U21-'formula lookup'!$B$1)+'formula lookup'!$C$1),U21-R21),)</f>
        <v>5.7800925925925895E-2</v>
      </c>
      <c r="W21" s="11" t="s">
        <v>110</v>
      </c>
      <c r="X21" s="12">
        <v>0.77118055555555554</v>
      </c>
      <c r="Y21" s="11">
        <f>IF(X21&gt;0,IF(X21&lt;U21,(('formula lookup'!$A$1-U21)+(X21-'formula lookup'!$B$1)+'formula lookup'!$C$1),X21-U21),)</f>
        <v>7.0486111111111138E-2</v>
      </c>
      <c r="Z21" s="13"/>
      <c r="AA21" s="14"/>
      <c r="AB21" s="13">
        <f>IF(AA21&gt;0,IF(AA21&lt;X21,(('formula lookup'!$A$1-X21)+(AA21-'formula lookup'!$B$1)+'formula lookup'!$C$1),AA21-X21),)</f>
        <v>0</v>
      </c>
      <c r="AC21" s="11"/>
      <c r="AD21" s="12"/>
      <c r="AE21" s="11">
        <f>IF(AD21&gt;0,IF(AD21&lt;AA21,(('formula lookup'!$A$1-AA21)+(AD21-'formula lookup'!$B$1)+'formula lookup'!$C$1),AD21-AA21),)</f>
        <v>0</v>
      </c>
      <c r="AF21" s="13"/>
      <c r="AG21" s="14"/>
      <c r="AH21" s="13">
        <f>IF(AG21&gt;0,IF(AG21&lt;AD21,(('formula lookup'!$A$1-AD21)+(AG21-'formula lookup'!$B$1)+'formula lookup'!$C$1),AG21-AD21),)</f>
        <v>0</v>
      </c>
      <c r="AI21" s="11"/>
      <c r="AJ21" s="12"/>
      <c r="AK21" s="11">
        <f>IF(AJ21&gt;0,IF(AJ21&lt;AG21,(('formula lookup'!$A$1-AG21)+(AJ21-'formula lookup'!$B$1)+'formula lookup'!$C$1),AJ21-AG21),)</f>
        <v>0</v>
      </c>
      <c r="AL21" s="13"/>
      <c r="AM21" s="14"/>
      <c r="AN21" s="13">
        <f>IF(AM21&gt;0,IF(AM21&lt;AJ21,(('formula lookup'!$A$1-AJ21)+(AM21-'formula lookup'!$B$1)+'formula lookup'!$C$1),AM21-AJ21),)</f>
        <v>0</v>
      </c>
      <c r="AO21" s="11"/>
      <c r="AP21" s="12"/>
      <c r="AQ21" s="11">
        <f>IF(AP21&gt;0,IF(AP21&lt;AM21,(('formula lookup'!$A$1-AM21)+(AP21-'formula lookup'!$B$1)+'formula lookup'!$C$1),AP21-AM21),)</f>
        <v>0</v>
      </c>
      <c r="AR21" s="13"/>
      <c r="AS21" s="14"/>
      <c r="AT21" s="13">
        <f>IF(AS21&gt;0,IF(AS21&lt;AP21,(('formula lookup'!$A$1-AP21)+(AS21-'formula lookup'!$B$1)+'formula lookup'!$C$1),AS21-AP21),)</f>
        <v>0</v>
      </c>
      <c r="AU21" s="11"/>
      <c r="AV21" s="12"/>
      <c r="AW21" s="11">
        <f>IF(AV21&gt;0,IF(AV21&lt;AS21,(('formula lookup'!$A$1-AS21)+(AV21-'formula lookup'!$B$1)+'formula lookup'!$C$1),AV21-AS21),)</f>
        <v>0</v>
      </c>
      <c r="AX21" s="13"/>
      <c r="AY21" s="14"/>
      <c r="AZ21" s="13">
        <f>IF(AY21&gt;0,IF(AY21&lt;AV21,(('formula lookup'!$A$1-AV21)+(AY21-'formula lookup'!$B$1)+'formula lookup'!$C$1),AY21-AV21),)</f>
        <v>0</v>
      </c>
      <c r="BA21" s="11"/>
      <c r="BB21" s="12"/>
      <c r="BC21" s="11">
        <f>IF(BB21&gt;0,IF(BB21&lt;AY21,(('formula lookup'!$A$1-AY21)+(BB21-'formula lookup'!$B$1)+'formula lookup'!$C$1),BB21-AY21),)</f>
        <v>0</v>
      </c>
      <c r="BD21" s="13"/>
      <c r="BE21" s="14"/>
      <c r="BF21" s="13">
        <f>IF(BE21&gt;0,IF(BE21&lt;BB21,(('formula lookup'!$A$1-BB21)+(BE21-'formula lookup'!$B$1)+'formula lookup'!$C$1),BE21-BB21),)</f>
        <v>0</v>
      </c>
      <c r="BG21" s="11"/>
      <c r="BH21" s="12"/>
      <c r="BI21" s="11">
        <f>IF(BH21&gt;0,IF(BH21&lt;BE21,(('formula lookup'!$A$1-BE21)+(BH21-'formula lookup'!$B$1)+'formula lookup'!$C$1),BH21-BE21),)</f>
        <v>0</v>
      </c>
      <c r="BJ21" s="13"/>
      <c r="BK21" s="14"/>
      <c r="BL21" s="13">
        <f>IF(BK21&gt;0,IF(BK21&lt;BH21,(('formula lookup'!$A$1-BH21)+(BK21-'formula lookup'!$B$1)+'formula lookup'!$C$1),BK21-BH21),)</f>
        <v>0</v>
      </c>
      <c r="BM21" s="11"/>
      <c r="BN21" s="12"/>
      <c r="BO21" s="11">
        <f>IF(BN21&gt;0,IF(BN21&lt;BK21,(('formula lookup'!$A$1-BK21)+(BN21-'formula lookup'!$B$1)+'formula lookup'!$C$1),BN21-BK21),)</f>
        <v>0</v>
      </c>
      <c r="BP21" s="13"/>
      <c r="BQ21" s="14"/>
      <c r="BR21" s="13">
        <f>IF(BQ21&gt;0,IF(BQ21&lt;BN21,(('formula lookup'!$A$1-BN21)+(BQ21-'formula lookup'!$B$1)+'formula lookup'!$C$1),BQ21-BN21),)</f>
        <v>0</v>
      </c>
      <c r="BS21" s="16">
        <f t="shared" si="1"/>
        <v>0.35451388888888885</v>
      </c>
      <c r="BT21" s="17">
        <f t="shared" si="2"/>
        <v>7</v>
      </c>
      <c r="BU21" s="16">
        <f t="shared" si="3"/>
        <v>5.0644841269841263E-2</v>
      </c>
      <c r="BV21" s="22">
        <f t="shared" si="5"/>
        <v>36.75</v>
      </c>
      <c r="BW21" s="18">
        <f t="shared" si="4"/>
        <v>9800</v>
      </c>
      <c r="BX21" s="17">
        <v>10</v>
      </c>
    </row>
    <row r="22" spans="1:76" s="2" customFormat="1" ht="44.5" customHeight="1">
      <c r="A22" s="7" t="s">
        <v>159</v>
      </c>
      <c r="B22" s="7" t="s">
        <v>160</v>
      </c>
      <c r="C22" s="7" t="s">
        <v>41</v>
      </c>
      <c r="D22" s="8">
        <v>0.41666666666666669</v>
      </c>
      <c r="E22" s="11" t="s">
        <v>109</v>
      </c>
      <c r="F22" s="12">
        <v>0.46206018518518516</v>
      </c>
      <c r="G22" s="11">
        <f t="shared" si="0"/>
        <v>4.5393518518518472E-2</v>
      </c>
      <c r="H22" s="13" t="s">
        <v>113</v>
      </c>
      <c r="I22" s="14">
        <v>0.50555555555555554</v>
      </c>
      <c r="J22" s="13">
        <f>IF(I22&gt;0,IF(I22&lt;F22,(('formula lookup'!$A$1-F22)+(I22-'formula lookup'!$B$1)+'formula lookup'!$C$1),I22-F22),)</f>
        <v>4.3495370370370379E-2</v>
      </c>
      <c r="K22" s="11" t="s">
        <v>114</v>
      </c>
      <c r="L22" s="12">
        <v>0.54652777777777783</v>
      </c>
      <c r="M22" s="11">
        <f>IF(L22&gt;0,IF(L22&lt;I22,(('formula lookup'!$A$1-I22)+(L22-'formula lookup'!$B$1)+'formula lookup'!$C$1),L22-I22),)</f>
        <v>4.0972222222222299E-2</v>
      </c>
      <c r="N22" s="13" t="s">
        <v>115</v>
      </c>
      <c r="O22" s="14">
        <v>0.59305555555555556</v>
      </c>
      <c r="P22" s="13">
        <f>IF(O22&gt;0,IF(O22&lt;L22,(('formula lookup'!$A$1-L22)+(O22-'formula lookup'!$B$1)+'formula lookup'!$C$1),O22-L22),)</f>
        <v>4.6527777777777724E-2</v>
      </c>
      <c r="Q22" s="11" t="s">
        <v>109</v>
      </c>
      <c r="R22" s="12">
        <v>0.64149305555555558</v>
      </c>
      <c r="S22" s="11">
        <f>IF(R22&gt;0,IF(R22&lt;O22,(('formula lookup'!$A$1-O22)+(R22-'formula lookup'!$B$1)+'formula lookup'!$C$1),R22-O22),)</f>
        <v>4.8437500000000022E-2</v>
      </c>
      <c r="T22" s="13" t="s">
        <v>113</v>
      </c>
      <c r="U22" s="14">
        <v>0.69791666666666663</v>
      </c>
      <c r="V22" s="13">
        <f>IF(U22&gt;0,IF(U22&lt;R22,(('formula lookup'!$A$1-R22)+(U22-'formula lookup'!$B$1)+'formula lookup'!$C$1),U22-R22),)</f>
        <v>5.6423611111111049E-2</v>
      </c>
      <c r="W22" s="11" t="s">
        <v>114</v>
      </c>
      <c r="X22" s="12">
        <v>0.77222222222222225</v>
      </c>
      <c r="Y22" s="11">
        <f>IF(X22&gt;0,IF(X22&lt;U22,(('formula lookup'!$A$1-U22)+(X22-'formula lookup'!$B$1)+'formula lookup'!$C$1),X22-U22),)</f>
        <v>7.4305555555555625E-2</v>
      </c>
      <c r="Z22" s="13"/>
      <c r="AA22" s="14"/>
      <c r="AB22" s="13">
        <f>IF(AA22&gt;0,IF(AA22&lt;X22,(('formula lookup'!$A$1-X22)+(AA22-'formula lookup'!$B$1)+'formula lookup'!$C$1),AA22-X22),)</f>
        <v>0</v>
      </c>
      <c r="AC22" s="11"/>
      <c r="AD22" s="12"/>
      <c r="AE22" s="11">
        <f>IF(AD22&gt;0,IF(AD22&lt;AA22,(('formula lookup'!$A$1-AA22)+(AD22-'formula lookup'!$B$1)+'formula lookup'!$C$1),AD22-AA22),)</f>
        <v>0</v>
      </c>
      <c r="AF22" s="13"/>
      <c r="AG22" s="14"/>
      <c r="AH22" s="13">
        <f>IF(AG22&gt;0,IF(AG22&lt;AD22,(('formula lookup'!$A$1-AD22)+(AG22-'formula lookup'!$B$1)+'formula lookup'!$C$1),AG22-AD22),)</f>
        <v>0</v>
      </c>
      <c r="AI22" s="11"/>
      <c r="AJ22" s="12"/>
      <c r="AK22" s="11">
        <f>IF(AJ22&gt;0,IF(AJ22&lt;AG22,(('formula lookup'!$A$1-AG22)+(AJ22-'formula lookup'!$B$1)+'formula lookup'!$C$1),AJ22-AG22),)</f>
        <v>0</v>
      </c>
      <c r="AL22" s="13"/>
      <c r="AM22" s="14"/>
      <c r="AN22" s="13">
        <f>IF(AM22&gt;0,IF(AM22&lt;AJ22,(('formula lookup'!$A$1-AJ22)+(AM22-'formula lookup'!$B$1)+'formula lookup'!$C$1),AM22-AJ22),)</f>
        <v>0</v>
      </c>
      <c r="AO22" s="11"/>
      <c r="AP22" s="12"/>
      <c r="AQ22" s="11">
        <f>IF(AP22&gt;0,IF(AP22&lt;AM22,(('formula lookup'!$A$1-AM22)+(AP22-'formula lookup'!$B$1)+'formula lookup'!$C$1),AP22-AM22),)</f>
        <v>0</v>
      </c>
      <c r="AR22" s="13"/>
      <c r="AS22" s="14"/>
      <c r="AT22" s="13">
        <f>IF(AS22&gt;0,IF(AS22&lt;AP22,(('formula lookup'!$A$1-AP22)+(AS22-'formula lookup'!$B$1)+'formula lookup'!$C$1),AS22-AP22),)</f>
        <v>0</v>
      </c>
      <c r="AU22" s="11"/>
      <c r="AV22" s="12"/>
      <c r="AW22" s="11">
        <f>IF(AV22&gt;0,IF(AV22&lt;AS22,(('formula lookup'!$A$1-AS22)+(AV22-'formula lookup'!$B$1)+'formula lookup'!$C$1),AV22-AS22),)</f>
        <v>0</v>
      </c>
      <c r="AX22" s="13"/>
      <c r="AY22" s="14"/>
      <c r="AZ22" s="13">
        <f>IF(AY22&gt;0,IF(AY22&lt;AV22,(('formula lookup'!$A$1-AV22)+(AY22-'formula lookup'!$B$1)+'formula lookup'!$C$1),AY22-AV22),)</f>
        <v>0</v>
      </c>
      <c r="BA22" s="11"/>
      <c r="BB22" s="12"/>
      <c r="BC22" s="11">
        <f>IF(BB22&gt;0,IF(BB22&lt;AY22,(('formula lookup'!$A$1-AY22)+(BB22-'formula lookup'!$B$1)+'formula lookup'!$C$1),BB22-AY22),)</f>
        <v>0</v>
      </c>
      <c r="BD22" s="13"/>
      <c r="BE22" s="14"/>
      <c r="BF22" s="13">
        <f>IF(BE22&gt;0,IF(BE22&lt;BB22,(('formula lookup'!$A$1-BB22)+(BE22-'formula lookup'!$B$1)+'formula lookup'!$C$1),BE22-BB22),)</f>
        <v>0</v>
      </c>
      <c r="BG22" s="11"/>
      <c r="BH22" s="12"/>
      <c r="BI22" s="11">
        <f>IF(BH22&gt;0,IF(BH22&lt;BE22,(('formula lookup'!$A$1-BE22)+(BH22-'formula lookup'!$B$1)+'formula lookup'!$C$1),BH22-BE22),)</f>
        <v>0</v>
      </c>
      <c r="BJ22" s="13"/>
      <c r="BK22" s="14"/>
      <c r="BL22" s="13">
        <f>IF(BK22&gt;0,IF(BK22&lt;BH22,(('formula lookup'!$A$1-BH22)+(BK22-'formula lookup'!$B$1)+'formula lookup'!$C$1),BK22-BH22),)</f>
        <v>0</v>
      </c>
      <c r="BM22" s="11"/>
      <c r="BN22" s="12"/>
      <c r="BO22" s="11">
        <f>IF(BN22&gt;0,IF(BN22&lt;BK22,(('formula lookup'!$A$1-BK22)+(BN22-'formula lookup'!$B$1)+'formula lookup'!$C$1),BN22-BK22),)</f>
        <v>0</v>
      </c>
      <c r="BP22" s="13"/>
      <c r="BQ22" s="14"/>
      <c r="BR22" s="13">
        <f>IF(BQ22&gt;0,IF(BQ22&lt;BN22,(('formula lookup'!$A$1-BN22)+(BQ22-'formula lookup'!$B$1)+'formula lookup'!$C$1),BQ22-BN22),)</f>
        <v>0</v>
      </c>
      <c r="BS22" s="16">
        <f t="shared" si="1"/>
        <v>0.35555555555555557</v>
      </c>
      <c r="BT22" s="17">
        <f t="shared" si="2"/>
        <v>7</v>
      </c>
      <c r="BU22" s="16">
        <f t="shared" si="3"/>
        <v>5.0793650793650794E-2</v>
      </c>
      <c r="BV22" s="22">
        <f t="shared" si="5"/>
        <v>36.75</v>
      </c>
      <c r="BW22" s="18">
        <f t="shared" si="4"/>
        <v>9800</v>
      </c>
      <c r="BX22" s="17">
        <v>11</v>
      </c>
    </row>
    <row r="23" spans="1:76" s="2" customFormat="1" ht="44.5" customHeight="1">
      <c r="A23" s="7" t="s">
        <v>159</v>
      </c>
      <c r="B23" s="7" t="s">
        <v>161</v>
      </c>
      <c r="C23" s="7" t="s">
        <v>223</v>
      </c>
      <c r="D23" s="8">
        <v>0.41666666666666669</v>
      </c>
      <c r="E23" s="11" t="s">
        <v>116</v>
      </c>
      <c r="F23" s="12">
        <v>0.46319444444444446</v>
      </c>
      <c r="G23" s="11">
        <f t="shared" si="0"/>
        <v>4.6527777777777779E-2</v>
      </c>
      <c r="H23" s="13" t="s">
        <v>117</v>
      </c>
      <c r="I23" s="14">
        <v>0.5131944444444444</v>
      </c>
      <c r="J23" s="13">
        <f>IF(I23&gt;0,IF(I23&lt;F23,(('formula lookup'!$A$1-F23)+(I23-'formula lookup'!$B$1)+'formula lookup'!$C$1),I23-F23),)</f>
        <v>4.9999999999999933E-2</v>
      </c>
      <c r="K23" s="11" t="s">
        <v>118</v>
      </c>
      <c r="L23" s="12">
        <v>0.56319444444444444</v>
      </c>
      <c r="M23" s="11">
        <f>IF(L23&gt;0,IF(L23&lt;I23,(('formula lookup'!$A$1-I23)+(L23-'formula lookup'!$B$1)+'formula lookup'!$C$1),L23-I23),)</f>
        <v>5.0000000000000044E-2</v>
      </c>
      <c r="N23" s="13" t="s">
        <v>119</v>
      </c>
      <c r="O23" s="14">
        <v>0.60277777777777775</v>
      </c>
      <c r="P23" s="13">
        <f>IF(O23&gt;0,IF(O23&lt;L23,(('formula lookup'!$A$1-L23)+(O23-'formula lookup'!$B$1)+'formula lookup'!$C$1),O23-L23),)</f>
        <v>3.9583333333333304E-2</v>
      </c>
      <c r="Q23" s="11" t="s">
        <v>116</v>
      </c>
      <c r="R23" s="12">
        <v>0.64930555555555558</v>
      </c>
      <c r="S23" s="11">
        <f>IF(R23&gt;0,IF(R23&lt;O23,(('formula lookup'!$A$1-O23)+(R23-'formula lookup'!$B$1)+'formula lookup'!$C$1),R23-O23),)</f>
        <v>4.6527777777777835E-2</v>
      </c>
      <c r="T23" s="13" t="s">
        <v>117</v>
      </c>
      <c r="U23" s="14">
        <v>0.70833333333333337</v>
      </c>
      <c r="V23" s="13">
        <f>IF(U23&gt;0,IF(U23&lt;R23,(('formula lookup'!$A$1-R23)+(U23-'formula lookup'!$B$1)+'formula lookup'!$C$1),U23-R23),)</f>
        <v>5.902777777777779E-2</v>
      </c>
      <c r="W23" s="11" t="s">
        <v>118</v>
      </c>
      <c r="X23" s="12">
        <v>0.78680555555555554</v>
      </c>
      <c r="Y23" s="11">
        <f>IF(X23&gt;0,IF(X23&lt;U23,(('formula lookup'!$A$1-U23)+(X23-'formula lookup'!$B$1)+'formula lookup'!$C$1),X23-U23),)</f>
        <v>7.8472222222222165E-2</v>
      </c>
      <c r="Z23" s="13"/>
      <c r="AA23" s="14"/>
      <c r="AB23" s="13">
        <f>IF(AA23&gt;0,IF(AA23&lt;X23,(('formula lookup'!$A$1-X23)+(AA23-'formula lookup'!$B$1)+'formula lookup'!$C$1),AA23-X23),)</f>
        <v>0</v>
      </c>
      <c r="AC23" s="11"/>
      <c r="AD23" s="12"/>
      <c r="AE23" s="11">
        <f>IF(AD23&gt;0,IF(AD23&lt;AA23,(('formula lookup'!$A$1-AA23)+(AD23-'formula lookup'!$B$1)+'formula lookup'!$C$1),AD23-AA23),)</f>
        <v>0</v>
      </c>
      <c r="AF23" s="13"/>
      <c r="AG23" s="14"/>
      <c r="AH23" s="13">
        <f>IF(AG23&gt;0,IF(AG23&lt;AD23,(('formula lookup'!$A$1-AD23)+(AG23-'formula lookup'!$B$1)+'formula lookup'!$C$1),AG23-AD23),)</f>
        <v>0</v>
      </c>
      <c r="AI23" s="11"/>
      <c r="AJ23" s="12"/>
      <c r="AK23" s="11">
        <f>IF(AJ23&gt;0,IF(AJ23&lt;AG23,(('formula lookup'!$A$1-AG23)+(AJ23-'formula lookup'!$B$1)+'formula lookup'!$C$1),AJ23-AG23),)</f>
        <v>0</v>
      </c>
      <c r="AL23" s="13"/>
      <c r="AM23" s="14"/>
      <c r="AN23" s="13">
        <f>IF(AM23&gt;0,IF(AM23&lt;AJ23,(('formula lookup'!$A$1-AJ23)+(AM23-'formula lookup'!$B$1)+'formula lookup'!$C$1),AM23-AJ23),)</f>
        <v>0</v>
      </c>
      <c r="AO23" s="11"/>
      <c r="AP23" s="12"/>
      <c r="AQ23" s="11">
        <f>IF(AP23&gt;0,IF(AP23&lt;AM23,(('formula lookup'!$A$1-AM23)+(AP23-'formula lookup'!$B$1)+'formula lookup'!$C$1),AP23-AM23),)</f>
        <v>0</v>
      </c>
      <c r="AR23" s="13"/>
      <c r="AS23" s="14"/>
      <c r="AT23" s="13">
        <f>IF(AS23&gt;0,IF(AS23&lt;AP23,(('formula lookup'!$A$1-AP23)+(AS23-'formula lookup'!$B$1)+'formula lookup'!$C$1),AS23-AP23),)</f>
        <v>0</v>
      </c>
      <c r="AU23" s="11"/>
      <c r="AV23" s="12"/>
      <c r="AW23" s="11">
        <f>IF(AV23&gt;0,IF(AV23&lt;AS23,(('formula lookup'!$A$1-AS23)+(AV23-'formula lookup'!$B$1)+'formula lookup'!$C$1),AV23-AS23),)</f>
        <v>0</v>
      </c>
      <c r="AX23" s="13"/>
      <c r="AY23" s="14"/>
      <c r="AZ23" s="13">
        <f>IF(AY23&gt;0,IF(AY23&lt;AV23,(('formula lookup'!$A$1-AV23)+(AY23-'formula lookup'!$B$1)+'formula lookup'!$C$1),AY23-AV23),)</f>
        <v>0</v>
      </c>
      <c r="BA23" s="11"/>
      <c r="BB23" s="12"/>
      <c r="BC23" s="11">
        <f>IF(BB23&gt;0,IF(BB23&lt;AY23,(('formula lookup'!$A$1-AY23)+(BB23-'formula lookup'!$B$1)+'formula lookup'!$C$1),BB23-AY23),)</f>
        <v>0</v>
      </c>
      <c r="BD23" s="13"/>
      <c r="BE23" s="14"/>
      <c r="BF23" s="13">
        <f>IF(BE23&gt;0,IF(BE23&lt;BB23,(('formula lookup'!$A$1-BB23)+(BE23-'formula lookup'!$B$1)+'formula lookup'!$C$1),BE23-BB23),)</f>
        <v>0</v>
      </c>
      <c r="BG23" s="11"/>
      <c r="BH23" s="12"/>
      <c r="BI23" s="11">
        <f>IF(BH23&gt;0,IF(BH23&lt;BE23,(('formula lookup'!$A$1-BE23)+(BH23-'formula lookup'!$B$1)+'formula lookup'!$C$1),BH23-BE23),)</f>
        <v>0</v>
      </c>
      <c r="BJ23" s="13"/>
      <c r="BK23" s="14"/>
      <c r="BL23" s="13">
        <f>IF(BK23&gt;0,IF(BK23&lt;BH23,(('formula lookup'!$A$1-BH23)+(BK23-'formula lookup'!$B$1)+'formula lookup'!$C$1),BK23-BH23),)</f>
        <v>0</v>
      </c>
      <c r="BM23" s="11"/>
      <c r="BN23" s="12"/>
      <c r="BO23" s="11">
        <f>IF(BN23&gt;0,IF(BN23&lt;BK23,(('formula lookup'!$A$1-BK23)+(BN23-'formula lookup'!$B$1)+'formula lookup'!$C$1),BN23-BK23),)</f>
        <v>0</v>
      </c>
      <c r="BP23" s="13"/>
      <c r="BQ23" s="14"/>
      <c r="BR23" s="13">
        <f>IF(BQ23&gt;0,IF(BQ23&lt;BN23,(('formula lookup'!$A$1-BN23)+(BQ23-'formula lookup'!$B$1)+'formula lookup'!$C$1),BQ23-BN23),)</f>
        <v>0</v>
      </c>
      <c r="BS23" s="16">
        <f t="shared" si="1"/>
        <v>0.37013888888888885</v>
      </c>
      <c r="BT23" s="17">
        <f t="shared" si="2"/>
        <v>7</v>
      </c>
      <c r="BU23" s="16">
        <f t="shared" si="3"/>
        <v>5.287698412698412E-2</v>
      </c>
      <c r="BV23" s="22">
        <f t="shared" si="5"/>
        <v>36.75</v>
      </c>
      <c r="BW23" s="18">
        <f t="shared" si="4"/>
        <v>9800</v>
      </c>
      <c r="BX23" s="17">
        <v>12</v>
      </c>
    </row>
    <row r="24" spans="1:76" s="2" customFormat="1" ht="44.5" customHeight="1">
      <c r="A24" s="7" t="s">
        <v>159</v>
      </c>
      <c r="B24" s="7" t="s">
        <v>42</v>
      </c>
      <c r="C24" s="7" t="s">
        <v>43</v>
      </c>
      <c r="D24" s="8">
        <v>0.41666666666666669</v>
      </c>
      <c r="E24" s="11" t="s">
        <v>62</v>
      </c>
      <c r="F24" s="12">
        <v>0.46006944444444442</v>
      </c>
      <c r="G24" s="11">
        <f t="shared" si="0"/>
        <v>4.3402777777777735E-2</v>
      </c>
      <c r="H24" s="13" t="s">
        <v>9</v>
      </c>
      <c r="I24" s="14">
        <v>0.49374999999999997</v>
      </c>
      <c r="J24" s="13">
        <f>IF(I24&gt;0,IF(I24&lt;F24,(('formula lookup'!$A$1-F24)+(I24-'formula lookup'!$B$1)+'formula lookup'!$C$1),I24-F24),)</f>
        <v>3.3680555555555547E-2</v>
      </c>
      <c r="K24" s="11" t="s">
        <v>10</v>
      </c>
      <c r="L24" s="12">
        <v>0.54583333333333328</v>
      </c>
      <c r="M24" s="11">
        <f>IF(L24&gt;0,IF(L24&lt;I24,(('formula lookup'!$A$1-I24)+(L24-'formula lookup'!$B$1)+'formula lookup'!$C$1),L24-I24),)</f>
        <v>5.2083333333333315E-2</v>
      </c>
      <c r="N24" s="13" t="s">
        <v>11</v>
      </c>
      <c r="O24" s="14">
        <v>0.60902777777777783</v>
      </c>
      <c r="P24" s="13">
        <f>IF(O24&gt;0,IF(O24&lt;L24,(('formula lookup'!$A$1-L24)+(O24-'formula lookup'!$B$1)+'formula lookup'!$C$1),O24-L24),)</f>
        <v>6.3194444444444553E-2</v>
      </c>
      <c r="Q24" s="11" t="s">
        <v>62</v>
      </c>
      <c r="R24" s="12">
        <v>0.65138888888888891</v>
      </c>
      <c r="S24" s="11">
        <f>IF(R24&gt;0,IF(R24&lt;O24,(('formula lookup'!$A$1-O24)+(R24-'formula lookup'!$B$1)+'formula lookup'!$C$1),R24-O24),)</f>
        <v>4.2361111111111072E-2</v>
      </c>
      <c r="T24" s="13" t="s">
        <v>9</v>
      </c>
      <c r="U24" s="14">
        <v>0.69584490740740745</v>
      </c>
      <c r="V24" s="13">
        <f>IF(U24&gt;0,IF(U24&lt;R24,(('formula lookup'!$A$1-R24)+(U24-'formula lookup'!$B$1)+'formula lookup'!$C$1),U24-R24),)</f>
        <v>4.4456018518518547E-2</v>
      </c>
      <c r="W24" s="11" t="s">
        <v>10</v>
      </c>
      <c r="X24" s="12">
        <v>0.79652777777777783</v>
      </c>
      <c r="Y24" s="11">
        <f>IF(X24&gt;0,IF(X24&lt;U24,(('formula lookup'!$A$1-U24)+(X24-'formula lookup'!$B$1)+'formula lookup'!$C$1),X24-U24),)</f>
        <v>0.10068287037037038</v>
      </c>
      <c r="Z24" s="13"/>
      <c r="AA24" s="14"/>
      <c r="AB24" s="13">
        <f>IF(AA24&gt;0,IF(AA24&lt;X24,(('formula lookup'!$A$1-X24)+(AA24-'formula lookup'!$B$1)+'formula lookup'!$C$1),AA24-X24),)</f>
        <v>0</v>
      </c>
      <c r="AC24" s="11"/>
      <c r="AD24" s="12"/>
      <c r="AE24" s="11">
        <f>IF(AD24&gt;0,IF(AD24&lt;AA24,(('formula lookup'!$A$1-AA24)+(AD24-'formula lookup'!$B$1)+'formula lookup'!$C$1),AD24-AA24),)</f>
        <v>0</v>
      </c>
      <c r="AF24" s="13"/>
      <c r="AG24" s="14"/>
      <c r="AH24" s="13">
        <f>IF(AG24&gt;0,IF(AG24&lt;AD24,(('formula lookup'!$A$1-AD24)+(AG24-'formula lookup'!$B$1)+'formula lookup'!$C$1),AG24-AD24),)</f>
        <v>0</v>
      </c>
      <c r="AI24" s="11"/>
      <c r="AJ24" s="12"/>
      <c r="AK24" s="11">
        <f>IF(AJ24&gt;0,IF(AJ24&lt;AG24,(('formula lookup'!$A$1-AG24)+(AJ24-'formula lookup'!$B$1)+'formula lookup'!$C$1),AJ24-AG24),)</f>
        <v>0</v>
      </c>
      <c r="AL24" s="13"/>
      <c r="AM24" s="14"/>
      <c r="AN24" s="13">
        <f>IF(AM24&gt;0,IF(AM24&lt;AJ24,(('formula lookup'!$A$1-AJ24)+(AM24-'formula lookup'!$B$1)+'formula lookup'!$C$1),AM24-AJ24),)</f>
        <v>0</v>
      </c>
      <c r="AO24" s="11"/>
      <c r="AP24" s="12"/>
      <c r="AQ24" s="11">
        <f>IF(AP24&gt;0,IF(AP24&lt;AM24,(('formula lookup'!$A$1-AM24)+(AP24-'formula lookup'!$B$1)+'formula lookup'!$C$1),AP24-AM24),)</f>
        <v>0</v>
      </c>
      <c r="AR24" s="13"/>
      <c r="AS24" s="14"/>
      <c r="AT24" s="13">
        <f>IF(AS24&gt;0,IF(AS24&lt;AP24,(('formula lookup'!$A$1-AP24)+(AS24-'formula lookup'!$B$1)+'formula lookup'!$C$1),AS24-AP24),)</f>
        <v>0</v>
      </c>
      <c r="AU24" s="11"/>
      <c r="AV24" s="12"/>
      <c r="AW24" s="11">
        <f>IF(AV24&gt;0,IF(AV24&lt;AS24,(('formula lookup'!$A$1-AS24)+(AV24-'formula lookup'!$B$1)+'formula lookup'!$C$1),AV24-AS24),)</f>
        <v>0</v>
      </c>
      <c r="AX24" s="13"/>
      <c r="AY24" s="14"/>
      <c r="AZ24" s="13">
        <f>IF(AY24&gt;0,IF(AY24&lt;AV24,(('formula lookup'!$A$1-AV24)+(AY24-'formula lookup'!$B$1)+'formula lookup'!$C$1),AY24-AV24),)</f>
        <v>0</v>
      </c>
      <c r="BA24" s="11"/>
      <c r="BB24" s="12"/>
      <c r="BC24" s="11">
        <f>IF(BB24&gt;0,IF(BB24&lt;AY24,(('formula lookup'!$A$1-AY24)+(BB24-'formula lookup'!$B$1)+'formula lookup'!$C$1),BB24-AY24),)</f>
        <v>0</v>
      </c>
      <c r="BD24" s="13"/>
      <c r="BE24" s="14"/>
      <c r="BF24" s="13">
        <f>IF(BE24&gt;0,IF(BE24&lt;BB24,(('formula lookup'!$A$1-BB24)+(BE24-'formula lookup'!$B$1)+'formula lookup'!$C$1),BE24-BB24),)</f>
        <v>0</v>
      </c>
      <c r="BG24" s="11"/>
      <c r="BH24" s="12"/>
      <c r="BI24" s="11">
        <f>IF(BH24&gt;0,IF(BH24&lt;BE24,(('formula lookup'!$A$1-BE24)+(BH24-'formula lookup'!$B$1)+'formula lookup'!$C$1),BH24-BE24),)</f>
        <v>0</v>
      </c>
      <c r="BJ24" s="13"/>
      <c r="BK24" s="14"/>
      <c r="BL24" s="13">
        <f>IF(BK24&gt;0,IF(BK24&lt;BH24,(('formula lookup'!$A$1-BH24)+(BK24-'formula lookup'!$B$1)+'formula lookup'!$C$1),BK24-BH24),)</f>
        <v>0</v>
      </c>
      <c r="BM24" s="11"/>
      <c r="BN24" s="12"/>
      <c r="BO24" s="11">
        <f>IF(BN24&gt;0,IF(BN24&lt;BK24,(('formula lookup'!$A$1-BK24)+(BN24-'formula lookup'!$B$1)+'formula lookup'!$C$1),BN24-BK24),)</f>
        <v>0</v>
      </c>
      <c r="BP24" s="13"/>
      <c r="BQ24" s="14"/>
      <c r="BR24" s="13">
        <f>IF(BQ24&gt;0,IF(BQ24&lt;BN24,(('formula lookup'!$A$1-BN24)+(BQ24-'formula lookup'!$B$1)+'formula lookup'!$C$1),BQ24-BN24),)</f>
        <v>0</v>
      </c>
      <c r="BS24" s="16">
        <f t="shared" si="1"/>
        <v>0.37986111111111115</v>
      </c>
      <c r="BT24" s="17">
        <f t="shared" si="2"/>
        <v>7</v>
      </c>
      <c r="BU24" s="16">
        <f t="shared" si="3"/>
        <v>5.4265873015873024E-2</v>
      </c>
      <c r="BV24" s="22">
        <f t="shared" si="5"/>
        <v>36.75</v>
      </c>
      <c r="BW24" s="18">
        <f t="shared" si="4"/>
        <v>9800</v>
      </c>
      <c r="BX24" s="17">
        <v>13</v>
      </c>
    </row>
    <row r="25" spans="1:76" s="2" customFormat="1" ht="44.5" customHeight="1">
      <c r="A25" s="7" t="s">
        <v>159</v>
      </c>
      <c r="B25" s="7" t="s">
        <v>32</v>
      </c>
      <c r="C25" s="7" t="s">
        <v>33</v>
      </c>
      <c r="D25" s="8">
        <v>0.41666666666666669</v>
      </c>
      <c r="E25" s="11" t="s">
        <v>107</v>
      </c>
      <c r="F25" s="12">
        <v>0.46747685185185189</v>
      </c>
      <c r="G25" s="11">
        <f t="shared" si="0"/>
        <v>5.0810185185185208E-2</v>
      </c>
      <c r="H25" s="13" t="s">
        <v>61</v>
      </c>
      <c r="I25" s="14">
        <v>0.50556712962962969</v>
      </c>
      <c r="J25" s="13">
        <f>IF(I25&gt;0,IF(I25&lt;F25,(('formula lookup'!$A$1-F25)+(I25-'formula lookup'!$B$1)+'formula lookup'!$C$1),I25-F25),)</f>
        <v>3.8090277777777792E-2</v>
      </c>
      <c r="K25" s="11" t="s">
        <v>108</v>
      </c>
      <c r="L25" s="12">
        <v>0.55811342592592594</v>
      </c>
      <c r="M25" s="11">
        <f>IF(L25&gt;0,IF(L25&lt;I25,(('formula lookup'!$A$1-I25)+(L25-'formula lookup'!$B$1)+'formula lookup'!$C$1),L25-I25),)</f>
        <v>5.2546296296296258E-2</v>
      </c>
      <c r="N25" s="13" t="s">
        <v>109</v>
      </c>
      <c r="O25" s="14">
        <v>0.61805555555555558</v>
      </c>
      <c r="P25" s="13">
        <f>IF(O25&gt;0,IF(O25&lt;L25,(('formula lookup'!$A$1-L25)+(O25-'formula lookup'!$B$1)+'formula lookup'!$C$1),O25-L25),)</f>
        <v>5.9942129629629637E-2</v>
      </c>
      <c r="Q25" s="11" t="s">
        <v>107</v>
      </c>
      <c r="R25" s="12">
        <v>0.66817129629629635</v>
      </c>
      <c r="S25" s="11">
        <f>IF(R25&gt;0,IF(R25&lt;O25,(('formula lookup'!$A$1-O25)+(R25-'formula lookup'!$B$1)+'formula lookup'!$C$1),R25-O25),)</f>
        <v>5.0115740740740766E-2</v>
      </c>
      <c r="T25" s="13" t="s">
        <v>61</v>
      </c>
      <c r="U25" s="14">
        <v>0.71666666666666667</v>
      </c>
      <c r="V25" s="13">
        <f>IF(U25&gt;0,IF(U25&lt;R25,(('formula lookup'!$A$1-R25)+(U25-'formula lookup'!$B$1)+'formula lookup'!$C$1),U25-R25),)</f>
        <v>4.8495370370370328E-2</v>
      </c>
      <c r="W25" s="11" t="s">
        <v>108</v>
      </c>
      <c r="X25" s="12">
        <v>0.80759259259259253</v>
      </c>
      <c r="Y25" s="11">
        <f>IF(X25&gt;0,IF(X25&lt;U25,(('formula lookup'!$A$1-U25)+(X25-'formula lookup'!$B$1)+'formula lookup'!$C$1),X25-U25),)</f>
        <v>9.0925925925925855E-2</v>
      </c>
      <c r="Z25" s="13"/>
      <c r="AA25" s="14"/>
      <c r="AB25" s="13">
        <f>IF(AA25&gt;0,IF(AA25&lt;X25,(('formula lookup'!$A$1-X25)+(AA25-'formula lookup'!$B$1)+'formula lookup'!$C$1),AA25-X25),)</f>
        <v>0</v>
      </c>
      <c r="AC25" s="11"/>
      <c r="AD25" s="12"/>
      <c r="AE25" s="11">
        <f>IF(AD25&gt;0,IF(AD25&lt;AA25,(('formula lookup'!$A$1-AA25)+(AD25-'formula lookup'!$B$1)+'formula lookup'!$C$1),AD25-AA25),)</f>
        <v>0</v>
      </c>
      <c r="AF25" s="13"/>
      <c r="AG25" s="14"/>
      <c r="AH25" s="13">
        <f>IF(AG25&gt;0,IF(AG25&lt;AD25,(('formula lookup'!$A$1-AD25)+(AG25-'formula lookup'!$B$1)+'formula lookup'!$C$1),AG25-AD25),)</f>
        <v>0</v>
      </c>
      <c r="AI25" s="11"/>
      <c r="AJ25" s="12"/>
      <c r="AK25" s="11">
        <f>IF(AJ25&gt;0,IF(AJ25&lt;AG25,(('formula lookup'!$A$1-AG25)+(AJ25-'formula lookup'!$B$1)+'formula lookup'!$C$1),AJ25-AG25),)</f>
        <v>0</v>
      </c>
      <c r="AL25" s="13"/>
      <c r="AM25" s="14"/>
      <c r="AN25" s="13">
        <f>IF(AM25&gt;0,IF(AM25&lt;AJ25,(('formula lookup'!$A$1-AJ25)+(AM25-'formula lookup'!$B$1)+'formula lookup'!$C$1),AM25-AJ25),)</f>
        <v>0</v>
      </c>
      <c r="AO25" s="11"/>
      <c r="AP25" s="12"/>
      <c r="AQ25" s="11">
        <f>IF(AP25&gt;0,IF(AP25&lt;AM25,(('formula lookup'!$A$1-AM25)+(AP25-'formula lookup'!$B$1)+'formula lookup'!$C$1),AP25-AM25),)</f>
        <v>0</v>
      </c>
      <c r="AR25" s="13"/>
      <c r="AS25" s="14"/>
      <c r="AT25" s="13">
        <f>IF(AS25&gt;0,IF(AS25&lt;AP25,(('formula lookup'!$A$1-AP25)+(AS25-'formula lookup'!$B$1)+'formula lookup'!$C$1),AS25-AP25),)</f>
        <v>0</v>
      </c>
      <c r="AU25" s="11"/>
      <c r="AV25" s="12"/>
      <c r="AW25" s="11">
        <f>IF(AV25&gt;0,IF(AV25&lt;AS25,(('formula lookup'!$A$1-AS25)+(AV25-'formula lookup'!$B$1)+'formula lookup'!$C$1),AV25-AS25),)</f>
        <v>0</v>
      </c>
      <c r="AX25" s="13"/>
      <c r="AY25" s="14"/>
      <c r="AZ25" s="13">
        <f>IF(AY25&gt;0,IF(AY25&lt;AV25,(('formula lookup'!$A$1-AV25)+(AY25-'formula lookup'!$B$1)+'formula lookup'!$C$1),AY25-AV25),)</f>
        <v>0</v>
      </c>
      <c r="BA25" s="11"/>
      <c r="BB25" s="12"/>
      <c r="BC25" s="11">
        <f>IF(BB25&gt;0,IF(BB25&lt;AY25,(('formula lookup'!$A$1-AY25)+(BB25-'formula lookup'!$B$1)+'formula lookup'!$C$1),BB25-AY25),)</f>
        <v>0</v>
      </c>
      <c r="BD25" s="13"/>
      <c r="BE25" s="14"/>
      <c r="BF25" s="13">
        <f>IF(BE25&gt;0,IF(BE25&lt;BB25,(('formula lookup'!$A$1-BB25)+(BE25-'formula lookup'!$B$1)+'formula lookup'!$C$1),BE25-BB25),)</f>
        <v>0</v>
      </c>
      <c r="BG25" s="11"/>
      <c r="BH25" s="12"/>
      <c r="BI25" s="11">
        <f>IF(BH25&gt;0,IF(BH25&lt;BE25,(('formula lookup'!$A$1-BE25)+(BH25-'formula lookup'!$B$1)+'formula lookup'!$C$1),BH25-BE25),)</f>
        <v>0</v>
      </c>
      <c r="BJ25" s="13"/>
      <c r="BK25" s="14"/>
      <c r="BL25" s="13">
        <f>IF(BK25&gt;0,IF(BK25&lt;BH25,(('formula lookup'!$A$1-BH25)+(BK25-'formula lookup'!$B$1)+'formula lookup'!$C$1),BK25-BH25),)</f>
        <v>0</v>
      </c>
      <c r="BM25" s="11"/>
      <c r="BN25" s="12"/>
      <c r="BO25" s="11">
        <f>IF(BN25&gt;0,IF(BN25&lt;BK25,(('formula lookup'!$A$1-BK25)+(BN25-'formula lookup'!$B$1)+'formula lookup'!$C$1),BN25-BK25),)</f>
        <v>0</v>
      </c>
      <c r="BP25" s="13"/>
      <c r="BQ25" s="14"/>
      <c r="BR25" s="13">
        <f>IF(BQ25&gt;0,IF(BQ25&lt;BN25,(('formula lookup'!$A$1-BN25)+(BQ25-'formula lookup'!$B$1)+'formula lookup'!$C$1),BQ25-BN25),)</f>
        <v>0</v>
      </c>
      <c r="BS25" s="16">
        <f t="shared" si="1"/>
        <v>0.39092592592592584</v>
      </c>
      <c r="BT25" s="17">
        <f t="shared" si="2"/>
        <v>7</v>
      </c>
      <c r="BU25" s="16">
        <f t="shared" si="3"/>
        <v>5.5846560846560832E-2</v>
      </c>
      <c r="BV25" s="22">
        <f t="shared" si="5"/>
        <v>36.75</v>
      </c>
      <c r="BW25" s="18">
        <f t="shared" si="4"/>
        <v>9800</v>
      </c>
      <c r="BX25" s="17">
        <v>14</v>
      </c>
    </row>
    <row r="26" spans="1:76" s="2" customFormat="1" ht="44.5" customHeight="1">
      <c r="A26" s="7" t="s">
        <v>159</v>
      </c>
      <c r="B26" s="7" t="s">
        <v>163</v>
      </c>
      <c r="C26" s="7" t="s">
        <v>218</v>
      </c>
      <c r="D26" s="8">
        <v>0.41666666666666669</v>
      </c>
      <c r="E26" s="11" t="s">
        <v>123</v>
      </c>
      <c r="F26" s="12">
        <v>0.45833333333333331</v>
      </c>
      <c r="G26" s="11">
        <f t="shared" si="0"/>
        <v>4.166666666666663E-2</v>
      </c>
      <c r="H26" s="13" t="s">
        <v>118</v>
      </c>
      <c r="I26" s="14">
        <v>0.50208333333333333</v>
      </c>
      <c r="J26" s="13">
        <f>IF(I26&gt;0,IF(I26&lt;F26,(('formula lookup'!$A$1-F26)+(I26-'formula lookup'!$B$1)+'formula lookup'!$C$1),I26-F26),)</f>
        <v>4.3750000000000011E-2</v>
      </c>
      <c r="K26" s="11" t="s">
        <v>124</v>
      </c>
      <c r="L26" s="12">
        <v>0.56368055555555552</v>
      </c>
      <c r="M26" s="11">
        <f>IF(L26&gt;0,IF(L26&lt;I26,(('formula lookup'!$A$1-I26)+(L26-'formula lookup'!$B$1)+'formula lookup'!$C$1),L26-I26),)</f>
        <v>6.1597222222222192E-2</v>
      </c>
      <c r="N26" s="13" t="s">
        <v>57</v>
      </c>
      <c r="O26" s="14">
        <v>0.62430555555555556</v>
      </c>
      <c r="P26" s="13">
        <f>IF(O26&gt;0,IF(O26&lt;L26,(('formula lookup'!$A$1-L26)+(O26-'formula lookup'!$B$1)+'formula lookup'!$C$1),O26-L26),)</f>
        <v>6.062500000000004E-2</v>
      </c>
      <c r="Q26" s="11" t="s">
        <v>123</v>
      </c>
      <c r="R26" s="12">
        <v>0.6708101851851852</v>
      </c>
      <c r="S26" s="11">
        <f>IF(R26&gt;0,IF(R26&lt;O26,(('formula lookup'!$A$1-O26)+(R26-'formula lookup'!$B$1)+'formula lookup'!$C$1),R26-O26),)</f>
        <v>4.6504629629629646E-2</v>
      </c>
      <c r="T26" s="13" t="s">
        <v>125</v>
      </c>
      <c r="U26" s="14">
        <v>0.72222222222222221</v>
      </c>
      <c r="V26" s="13">
        <f>IF(U26&gt;0,IF(U26&lt;R26,(('formula lookup'!$A$1-R26)+(U26-'formula lookup'!$B$1)+'formula lookup'!$C$1),U26-R26),)</f>
        <v>5.1412037037037006E-2</v>
      </c>
      <c r="W26" s="11" t="s">
        <v>124</v>
      </c>
      <c r="X26" s="12">
        <v>0.81111111111111101</v>
      </c>
      <c r="Y26" s="11">
        <f>IF(X26&gt;0,IF(X26&lt;U26,(('formula lookup'!$A$1-U26)+(X26-'formula lookup'!$B$1)+'formula lookup'!$C$1),X26-U26),)</f>
        <v>8.8888888888888795E-2</v>
      </c>
      <c r="Z26" s="13"/>
      <c r="AA26" s="14"/>
      <c r="AB26" s="13">
        <f>IF(AA26&gt;0,IF(AA26&lt;X26,(('formula lookup'!$A$1-X26)+(AA26-'formula lookup'!$B$1)+'formula lookup'!$C$1),AA26-X26),)</f>
        <v>0</v>
      </c>
      <c r="AC26" s="11"/>
      <c r="AD26" s="12"/>
      <c r="AE26" s="11">
        <f>IF(AD26&gt;0,IF(AD26&lt;AA26,(('formula lookup'!$A$1-AA26)+(AD26-'formula lookup'!$B$1)+'formula lookup'!$C$1),AD26-AA26),)</f>
        <v>0</v>
      </c>
      <c r="AF26" s="13"/>
      <c r="AG26" s="14"/>
      <c r="AH26" s="13">
        <f>IF(AG26&gt;0,IF(AG26&lt;AD26,(('formula lookup'!$A$1-AD26)+(AG26-'formula lookup'!$B$1)+'formula lookup'!$C$1),AG26-AD26),)</f>
        <v>0</v>
      </c>
      <c r="AI26" s="11"/>
      <c r="AJ26" s="12"/>
      <c r="AK26" s="11">
        <f>IF(AJ26&gt;0,IF(AJ26&lt;AG26,(('formula lookup'!$A$1-AG26)+(AJ26-'formula lookup'!$B$1)+'formula lookup'!$C$1),AJ26-AG26),)</f>
        <v>0</v>
      </c>
      <c r="AL26" s="13"/>
      <c r="AM26" s="14"/>
      <c r="AN26" s="13">
        <f>IF(AM26&gt;0,IF(AM26&lt;AJ26,(('formula lookup'!$A$1-AJ26)+(AM26-'formula lookup'!$B$1)+'formula lookup'!$C$1),AM26-AJ26),)</f>
        <v>0</v>
      </c>
      <c r="AO26" s="11"/>
      <c r="AP26" s="12"/>
      <c r="AQ26" s="11">
        <f>IF(AP26&gt;0,IF(AP26&lt;AM26,(('formula lookup'!$A$1-AM26)+(AP26-'formula lookup'!$B$1)+'formula lookup'!$C$1),AP26-AM26),)</f>
        <v>0</v>
      </c>
      <c r="AR26" s="13"/>
      <c r="AS26" s="14"/>
      <c r="AT26" s="13">
        <f>IF(AS26&gt;0,IF(AS26&lt;AP26,(('formula lookup'!$A$1-AP26)+(AS26-'formula lookup'!$B$1)+'formula lookup'!$C$1),AS26-AP26),)</f>
        <v>0</v>
      </c>
      <c r="AU26" s="11"/>
      <c r="AV26" s="12"/>
      <c r="AW26" s="11">
        <f>IF(AV26&gt;0,IF(AV26&lt;AS26,(('formula lookup'!$A$1-AS26)+(AV26-'formula lookup'!$B$1)+'formula lookup'!$C$1),AV26-AS26),)</f>
        <v>0</v>
      </c>
      <c r="AX26" s="13"/>
      <c r="AY26" s="14"/>
      <c r="AZ26" s="13">
        <f>IF(AY26&gt;0,IF(AY26&lt;AV26,(('formula lookup'!$A$1-AV26)+(AY26-'formula lookup'!$B$1)+'formula lookup'!$C$1),AY26-AV26),)</f>
        <v>0</v>
      </c>
      <c r="BA26" s="11"/>
      <c r="BB26" s="12"/>
      <c r="BC26" s="11">
        <f>IF(BB26&gt;0,IF(BB26&lt;AY26,(('formula lookup'!$A$1-AY26)+(BB26-'formula lookup'!$B$1)+'formula lookup'!$C$1),BB26-AY26),)</f>
        <v>0</v>
      </c>
      <c r="BD26" s="13"/>
      <c r="BE26" s="14"/>
      <c r="BF26" s="13">
        <f>IF(BE26&gt;0,IF(BE26&lt;BB26,(('formula lookup'!$A$1-BB26)+(BE26-'formula lookup'!$B$1)+'formula lookup'!$C$1),BE26-BB26),)</f>
        <v>0</v>
      </c>
      <c r="BG26" s="11"/>
      <c r="BH26" s="12"/>
      <c r="BI26" s="11">
        <f>IF(BH26&gt;0,IF(BH26&lt;BE26,(('formula lookup'!$A$1-BE26)+(BH26-'formula lookup'!$B$1)+'formula lookup'!$C$1),BH26-BE26),)</f>
        <v>0</v>
      </c>
      <c r="BJ26" s="13"/>
      <c r="BK26" s="14"/>
      <c r="BL26" s="13">
        <f>IF(BK26&gt;0,IF(BK26&lt;BH26,(('formula lookup'!$A$1-BH26)+(BK26-'formula lookup'!$B$1)+'formula lookup'!$C$1),BK26-BH26),)</f>
        <v>0</v>
      </c>
      <c r="BM26" s="11"/>
      <c r="BN26" s="12"/>
      <c r="BO26" s="11">
        <f>IF(BN26&gt;0,IF(BN26&lt;BK26,(('formula lookup'!$A$1-BK26)+(BN26-'formula lookup'!$B$1)+'formula lookup'!$C$1),BN26-BK26),)</f>
        <v>0</v>
      </c>
      <c r="BP26" s="13"/>
      <c r="BQ26" s="14"/>
      <c r="BR26" s="13">
        <f>IF(BQ26&gt;0,IF(BQ26&lt;BN26,(('formula lookup'!$A$1-BN26)+(BQ26-'formula lookup'!$B$1)+'formula lookup'!$C$1),BQ26-BN26),)</f>
        <v>0</v>
      </c>
      <c r="BS26" s="16">
        <f t="shared" si="1"/>
        <v>0.39444444444444432</v>
      </c>
      <c r="BT26" s="17">
        <f t="shared" si="2"/>
        <v>7</v>
      </c>
      <c r="BU26" s="16">
        <f t="shared" si="3"/>
        <v>5.6349206349206329E-2</v>
      </c>
      <c r="BV26" s="22">
        <f t="shared" si="5"/>
        <v>36.75</v>
      </c>
      <c r="BW26" s="18">
        <f t="shared" si="4"/>
        <v>9800</v>
      </c>
      <c r="BX26" s="17">
        <v>15</v>
      </c>
    </row>
    <row r="27" spans="1:76" s="2" customFormat="1" ht="44.5" customHeight="1">
      <c r="A27" s="7" t="s">
        <v>159</v>
      </c>
      <c r="B27" s="7" t="s">
        <v>162</v>
      </c>
      <c r="C27" s="7" t="s">
        <v>44</v>
      </c>
      <c r="D27" s="8">
        <v>0.41666666666666669</v>
      </c>
      <c r="E27" s="11" t="s">
        <v>120</v>
      </c>
      <c r="F27" s="12">
        <v>0.47361111111111115</v>
      </c>
      <c r="G27" s="11">
        <f t="shared" si="0"/>
        <v>5.6944444444444464E-2</v>
      </c>
      <c r="H27" s="13" t="s">
        <v>121</v>
      </c>
      <c r="I27" s="14">
        <v>0.52777777777777779</v>
      </c>
      <c r="J27" s="13">
        <f>IF(I27&gt;0,IF(I27&lt;F27,(('formula lookup'!$A$1-F27)+(I27-'formula lookup'!$B$1)+'formula lookup'!$C$1),I27-F27),)</f>
        <v>5.4166666666666641E-2</v>
      </c>
      <c r="K27" s="11" t="s">
        <v>54</v>
      </c>
      <c r="L27" s="12">
        <v>0.57430555555555551</v>
      </c>
      <c r="M27" s="11">
        <f>IF(L27&gt;0,IF(L27&lt;I27,(('formula lookup'!$A$1-I27)+(L27-'formula lookup'!$B$1)+'formula lookup'!$C$1),L27-I27),)</f>
        <v>4.6527777777777724E-2</v>
      </c>
      <c r="N27" s="13" t="s">
        <v>122</v>
      </c>
      <c r="O27" s="14">
        <v>0.60434027777777777</v>
      </c>
      <c r="P27" s="28">
        <f>IF(O27&gt;0,IF(O27&lt;L27,(('formula lookup'!$A$1-L27)+(O27-'formula lookup'!$B$1)+'formula lookup'!$C$1),O27-L27),)</f>
        <v>3.0034722222222254E-2</v>
      </c>
      <c r="Q27" s="11" t="s">
        <v>54</v>
      </c>
      <c r="R27" s="12">
        <v>0.65138888888888891</v>
      </c>
      <c r="S27" s="11">
        <f>IF(R27&gt;0,IF(R27&lt;O27,(('formula lookup'!$A$1-O27)+(R27-'formula lookup'!$B$1)+'formula lookup'!$C$1),R27-O27),)</f>
        <v>4.7048611111111138E-2</v>
      </c>
      <c r="T27" s="13" t="s">
        <v>122</v>
      </c>
      <c r="U27" s="14">
        <v>0.69997685185185177</v>
      </c>
      <c r="V27" s="13">
        <f>IF(U27&gt;0,IF(U27&lt;R27,(('formula lookup'!$A$1-R27)+(U27-'formula lookup'!$B$1)+'formula lookup'!$C$1),U27-R27),)</f>
        <v>4.8587962962962861E-2</v>
      </c>
      <c r="W27" s="11"/>
      <c r="X27" s="12"/>
      <c r="Y27" s="11">
        <f>IF(X27&gt;0,IF(X27&lt;U27,(('formula lookup'!$A$1-U27)+(X27-'formula lookup'!$B$1)+'formula lookup'!$C$1),X27-U27),)</f>
        <v>0</v>
      </c>
      <c r="Z27" s="13"/>
      <c r="AA27" s="14"/>
      <c r="AB27" s="13">
        <f>IF(AA27&gt;0,IF(AA27&lt;X27,(('formula lookup'!$A$1-X27)+(AA27-'formula lookup'!$B$1)+'formula lookup'!$C$1),AA27-X27),)</f>
        <v>0</v>
      </c>
      <c r="AC27" s="11"/>
      <c r="AD27" s="12"/>
      <c r="AE27" s="11">
        <f>IF(AD27&gt;0,IF(AD27&lt;AA27,(('formula lookup'!$A$1-AA27)+(AD27-'formula lookup'!$B$1)+'formula lookup'!$C$1),AD27-AA27),)</f>
        <v>0</v>
      </c>
      <c r="AF27" s="13"/>
      <c r="AG27" s="14"/>
      <c r="AH27" s="13">
        <f>IF(AG27&gt;0,IF(AG27&lt;AD27,(('formula lookup'!$A$1-AD27)+(AG27-'formula lookup'!$B$1)+'formula lookup'!$C$1),AG27-AD27),)</f>
        <v>0</v>
      </c>
      <c r="AI27" s="11"/>
      <c r="AJ27" s="12"/>
      <c r="AK27" s="11">
        <f>IF(AJ27&gt;0,IF(AJ27&lt;AG27,(('formula lookup'!$A$1-AG27)+(AJ27-'formula lookup'!$B$1)+'formula lookup'!$C$1),AJ27-AG27),)</f>
        <v>0</v>
      </c>
      <c r="AL27" s="13"/>
      <c r="AM27" s="14"/>
      <c r="AN27" s="13">
        <f>IF(AM27&gt;0,IF(AM27&lt;AJ27,(('formula lookup'!$A$1-AJ27)+(AM27-'formula lookup'!$B$1)+'formula lookup'!$C$1),AM27-AJ27),)</f>
        <v>0</v>
      </c>
      <c r="AO27" s="11"/>
      <c r="AP27" s="12"/>
      <c r="AQ27" s="11">
        <f>IF(AP27&gt;0,IF(AP27&lt;AM27,(('formula lookup'!$A$1-AM27)+(AP27-'formula lookup'!$B$1)+'formula lookup'!$C$1),AP27-AM27),)</f>
        <v>0</v>
      </c>
      <c r="AR27" s="13"/>
      <c r="AS27" s="14"/>
      <c r="AT27" s="13">
        <f>IF(AS27&gt;0,IF(AS27&lt;AP27,(('formula lookup'!$A$1-AP27)+(AS27-'formula lookup'!$B$1)+'formula lookup'!$C$1),AS27-AP27),)</f>
        <v>0</v>
      </c>
      <c r="AU27" s="11"/>
      <c r="AV27" s="12"/>
      <c r="AW27" s="11">
        <f>IF(AV27&gt;0,IF(AV27&lt;AS27,(('formula lookup'!$A$1-AS27)+(AV27-'formula lookup'!$B$1)+'formula lookup'!$C$1),AV27-AS27),)</f>
        <v>0</v>
      </c>
      <c r="AX27" s="13"/>
      <c r="AY27" s="14"/>
      <c r="AZ27" s="13">
        <f>IF(AY27&gt;0,IF(AY27&lt;AV27,(('formula lookup'!$A$1-AV27)+(AY27-'formula lookup'!$B$1)+'formula lookup'!$C$1),AY27-AV27),)</f>
        <v>0</v>
      </c>
      <c r="BA27" s="11"/>
      <c r="BB27" s="12"/>
      <c r="BC27" s="11">
        <f>IF(BB27&gt;0,IF(BB27&lt;AY27,(('formula lookup'!$A$1-AY27)+(BB27-'formula lookup'!$B$1)+'formula lookup'!$C$1),BB27-AY27),)</f>
        <v>0</v>
      </c>
      <c r="BD27" s="13"/>
      <c r="BE27" s="14"/>
      <c r="BF27" s="13">
        <f>IF(BE27&gt;0,IF(BE27&lt;BB27,(('formula lookup'!$A$1-BB27)+(BE27-'formula lookup'!$B$1)+'formula lookup'!$C$1),BE27-BB27),)</f>
        <v>0</v>
      </c>
      <c r="BG27" s="11"/>
      <c r="BH27" s="12"/>
      <c r="BI27" s="11">
        <f>IF(BH27&gt;0,IF(BH27&lt;BE27,(('formula lookup'!$A$1-BE27)+(BH27-'formula lookup'!$B$1)+'formula lookup'!$C$1),BH27-BE27),)</f>
        <v>0</v>
      </c>
      <c r="BJ27" s="13"/>
      <c r="BK27" s="14"/>
      <c r="BL27" s="13">
        <f>IF(BK27&gt;0,IF(BK27&lt;BH27,(('formula lookup'!$A$1-BH27)+(BK27-'formula lookup'!$B$1)+'formula lookup'!$C$1),BK27-BH27),)</f>
        <v>0</v>
      </c>
      <c r="BM27" s="11"/>
      <c r="BN27" s="12"/>
      <c r="BO27" s="11">
        <f>IF(BN27&gt;0,IF(BN27&lt;BK27,(('formula lookup'!$A$1-BK27)+(BN27-'formula lookup'!$B$1)+'formula lookup'!$C$1),BN27-BK27),)</f>
        <v>0</v>
      </c>
      <c r="BP27" s="13"/>
      <c r="BQ27" s="14"/>
      <c r="BR27" s="13">
        <f>IF(BQ27&gt;0,IF(BQ27&lt;BN27,(('formula lookup'!$A$1-BN27)+(BQ27-'formula lookup'!$B$1)+'formula lookup'!$C$1),BQ27-BN27),)</f>
        <v>0</v>
      </c>
      <c r="BS27" s="16">
        <f t="shared" si="1"/>
        <v>0.28331018518518508</v>
      </c>
      <c r="BT27" s="17">
        <f t="shared" si="2"/>
        <v>6</v>
      </c>
      <c r="BU27" s="16">
        <f t="shared" si="3"/>
        <v>4.7218364197530845E-2</v>
      </c>
      <c r="BV27" s="22">
        <f t="shared" si="5"/>
        <v>31.5</v>
      </c>
      <c r="BW27" s="18">
        <f t="shared" si="4"/>
        <v>8400</v>
      </c>
      <c r="BX27" s="17">
        <v>16</v>
      </c>
    </row>
    <row r="28" spans="1:76" s="2" customFormat="1" ht="44.5" customHeight="1">
      <c r="A28" s="7" t="s">
        <v>159</v>
      </c>
      <c r="B28" s="7" t="s">
        <v>39</v>
      </c>
      <c r="C28" s="7" t="s">
        <v>40</v>
      </c>
      <c r="D28" s="8">
        <v>0.41666666666666669</v>
      </c>
      <c r="E28" s="11" t="s">
        <v>27</v>
      </c>
      <c r="F28" s="12">
        <v>0.47361111111111115</v>
      </c>
      <c r="G28" s="11">
        <f t="shared" si="0"/>
        <v>5.6944444444444464E-2</v>
      </c>
      <c r="H28" s="13" t="s">
        <v>28</v>
      </c>
      <c r="I28" s="14">
        <v>0.52569444444444446</v>
      </c>
      <c r="J28" s="13">
        <f>IF(I28&gt;0,IF(I28&lt;F28,(('formula lookup'!$A$1-F28)+(I28-'formula lookup'!$B$1)+'formula lookup'!$C$1),I28-F28),)</f>
        <v>5.2083333333333315E-2</v>
      </c>
      <c r="K28" s="11" t="s">
        <v>30</v>
      </c>
      <c r="L28" s="12">
        <v>0.57430555555555551</v>
      </c>
      <c r="M28" s="11">
        <f>IF(L28&gt;0,IF(L28&lt;I28,(('formula lookup'!$A$1-I28)+(L28-'formula lookup'!$B$1)+'formula lookup'!$C$1),L28-I28),)</f>
        <v>4.8611111111111049E-2</v>
      </c>
      <c r="N28" s="13" t="s">
        <v>29</v>
      </c>
      <c r="O28" s="14">
        <v>0.63263888888888886</v>
      </c>
      <c r="P28" s="13">
        <f>IF(O28&gt;0,IF(O28&lt;L28,(('formula lookup'!$A$1-L28)+(O28-'formula lookup'!$B$1)+'formula lookup'!$C$1),O28-L28),)</f>
        <v>5.8333333333333348E-2</v>
      </c>
      <c r="Q28" s="11" t="s">
        <v>27</v>
      </c>
      <c r="R28" s="12">
        <v>0.68819444444444444</v>
      </c>
      <c r="S28" s="11">
        <f>IF(R28&gt;0,IF(R28&lt;O28,(('formula lookup'!$A$1-O28)+(R28-'formula lookup'!$B$1)+'formula lookup'!$C$1),R28-O28),)</f>
        <v>5.555555555555558E-2</v>
      </c>
      <c r="T28" s="13" t="s">
        <v>28</v>
      </c>
      <c r="U28" s="14">
        <v>0.76041666666666663</v>
      </c>
      <c r="V28" s="13">
        <f>IF(U28&gt;0,IF(U28&lt;R28,(('formula lookup'!$A$1-R28)+(U28-'formula lookup'!$B$1)+'formula lookup'!$C$1),U28-R28),)</f>
        <v>7.2222222222222188E-2</v>
      </c>
      <c r="W28" s="11"/>
      <c r="X28" s="12"/>
      <c r="Y28" s="11">
        <f>IF(X28&gt;0,IF(X28&lt;U28,(('formula lookup'!$A$1-U28)+(X28-'formula lookup'!$B$1)+'formula lookup'!$C$1),X28-U28),)</f>
        <v>0</v>
      </c>
      <c r="Z28" s="13"/>
      <c r="AA28" s="14"/>
      <c r="AB28" s="13">
        <f>IF(AA28&gt;0,IF(AA28&lt;X28,(('formula lookup'!$A$1-X28)+(AA28-'formula lookup'!$B$1)+'formula lookup'!$C$1),AA28-X28),)</f>
        <v>0</v>
      </c>
      <c r="AC28" s="11"/>
      <c r="AD28" s="12"/>
      <c r="AE28" s="11">
        <f>IF(AD28&gt;0,IF(AD28&lt;AA28,(('formula lookup'!$A$1-AA28)+(AD28-'formula lookup'!$B$1)+'formula lookup'!$C$1),AD28-AA28),)</f>
        <v>0</v>
      </c>
      <c r="AF28" s="13"/>
      <c r="AG28" s="14"/>
      <c r="AH28" s="13">
        <f>IF(AG28&gt;0,IF(AG28&lt;AD28,(('formula lookup'!$A$1-AD28)+(AG28-'formula lookup'!$B$1)+'formula lookup'!$C$1),AG28-AD28),)</f>
        <v>0</v>
      </c>
      <c r="AI28" s="11"/>
      <c r="AJ28" s="12"/>
      <c r="AK28" s="11">
        <f>IF(AJ28&gt;0,IF(AJ28&lt;AG28,(('formula lookup'!$A$1-AG28)+(AJ28-'formula lookup'!$B$1)+'formula lookup'!$C$1),AJ28-AG28),)</f>
        <v>0</v>
      </c>
      <c r="AL28" s="13"/>
      <c r="AM28" s="14"/>
      <c r="AN28" s="13">
        <f>IF(AM28&gt;0,IF(AM28&lt;AJ28,(('formula lookup'!$A$1-AJ28)+(AM28-'formula lookup'!$B$1)+'formula lookup'!$C$1),AM28-AJ28),)</f>
        <v>0</v>
      </c>
      <c r="AO28" s="11"/>
      <c r="AP28" s="12"/>
      <c r="AQ28" s="11">
        <f>IF(AP28&gt;0,IF(AP28&lt;AM28,(('formula lookup'!$A$1-AM28)+(AP28-'formula lookup'!$B$1)+'formula lookup'!$C$1),AP28-AM28),)</f>
        <v>0</v>
      </c>
      <c r="AR28" s="13"/>
      <c r="AS28" s="14"/>
      <c r="AT28" s="13">
        <f>IF(AS28&gt;0,IF(AS28&lt;AP28,(('formula lookup'!$A$1-AP28)+(AS28-'formula lookup'!$B$1)+'formula lookup'!$C$1),AS28-AP28),)</f>
        <v>0</v>
      </c>
      <c r="AU28" s="11"/>
      <c r="AV28" s="12"/>
      <c r="AW28" s="11">
        <f>IF(AV28&gt;0,IF(AV28&lt;AS28,(('formula lookup'!$A$1-AS28)+(AV28-'formula lookup'!$B$1)+'formula lookup'!$C$1),AV28-AS28),)</f>
        <v>0</v>
      </c>
      <c r="AX28" s="13"/>
      <c r="AY28" s="14"/>
      <c r="AZ28" s="13">
        <f>IF(AY28&gt;0,IF(AY28&lt;AV28,(('formula lookup'!$A$1-AV28)+(AY28-'formula lookup'!$B$1)+'formula lookup'!$C$1),AY28-AV28),)</f>
        <v>0</v>
      </c>
      <c r="BA28" s="11"/>
      <c r="BB28" s="12"/>
      <c r="BC28" s="11">
        <f>IF(BB28&gt;0,IF(BB28&lt;AY28,(('formula lookup'!$A$1-AY28)+(BB28-'formula lookup'!$B$1)+'formula lookup'!$C$1),BB28-AY28),)</f>
        <v>0</v>
      </c>
      <c r="BD28" s="13"/>
      <c r="BE28" s="14"/>
      <c r="BF28" s="13">
        <f>IF(BE28&gt;0,IF(BE28&lt;BB28,(('formula lookup'!$A$1-BB28)+(BE28-'formula lookup'!$B$1)+'formula lookup'!$C$1),BE28-BB28),)</f>
        <v>0</v>
      </c>
      <c r="BG28" s="11"/>
      <c r="BH28" s="12"/>
      <c r="BI28" s="11">
        <f>IF(BH28&gt;0,IF(BH28&lt;BE28,(('formula lookup'!$A$1-BE28)+(BH28-'formula lookup'!$B$1)+'formula lookup'!$C$1),BH28-BE28),)</f>
        <v>0</v>
      </c>
      <c r="BJ28" s="13"/>
      <c r="BK28" s="14"/>
      <c r="BL28" s="13">
        <f>IF(BK28&gt;0,IF(BK28&lt;BH28,(('formula lookup'!$A$1-BH28)+(BK28-'formula lookup'!$B$1)+'formula lookup'!$C$1),BK28-BH28),)</f>
        <v>0</v>
      </c>
      <c r="BM28" s="11"/>
      <c r="BN28" s="12"/>
      <c r="BO28" s="11">
        <f>IF(BN28&gt;0,IF(BN28&lt;BK28,(('formula lookup'!$A$1-BK28)+(BN28-'formula lookup'!$B$1)+'formula lookup'!$C$1),BN28-BK28),)</f>
        <v>0</v>
      </c>
      <c r="BP28" s="13"/>
      <c r="BQ28" s="14"/>
      <c r="BR28" s="13">
        <f>IF(BQ28&gt;0,IF(BQ28&lt;BN28,(('formula lookup'!$A$1-BN28)+(BQ28-'formula lookup'!$B$1)+'formula lookup'!$C$1),BQ28-BN28),)</f>
        <v>0</v>
      </c>
      <c r="BS28" s="16">
        <f t="shared" si="1"/>
        <v>0.34374999999999994</v>
      </c>
      <c r="BT28" s="17">
        <f t="shared" si="2"/>
        <v>6</v>
      </c>
      <c r="BU28" s="16">
        <f t="shared" si="3"/>
        <v>5.7291666666666657E-2</v>
      </c>
      <c r="BV28" s="22">
        <f t="shared" si="5"/>
        <v>31.5</v>
      </c>
      <c r="BW28" s="18">
        <f t="shared" si="4"/>
        <v>8400</v>
      </c>
      <c r="BX28" s="17">
        <v>17</v>
      </c>
    </row>
    <row r="29" spans="1:76" s="2" customFormat="1" ht="44.5" customHeight="1">
      <c r="A29" s="7" t="s">
        <v>48</v>
      </c>
      <c r="B29" s="7" t="s">
        <v>49</v>
      </c>
      <c r="C29" s="7" t="s">
        <v>50</v>
      </c>
      <c r="D29" s="8">
        <v>0.41666666666666669</v>
      </c>
      <c r="E29" s="11"/>
      <c r="F29" s="12">
        <v>0.45879629629629631</v>
      </c>
      <c r="G29" s="11">
        <f t="shared" si="0"/>
        <v>4.2129629629629628E-2</v>
      </c>
      <c r="H29" s="13"/>
      <c r="I29" s="14">
        <v>0.50862268518518516</v>
      </c>
      <c r="J29" s="13">
        <f>IF(I29&gt;0,IF(I29&lt;F29,(('formula lookup'!$A$1-F29)+(I29-'formula lookup'!$B$1)+'formula lookup'!$C$1),I29-F29),)</f>
        <v>4.9826388888888851E-2</v>
      </c>
      <c r="K29" s="11"/>
      <c r="L29" s="12">
        <v>0.55543981481481486</v>
      </c>
      <c r="M29" s="11">
        <f>IF(L29&gt;0,IF(L29&lt;I29,(('formula lookup'!$A$1-I29)+(L29-'formula lookup'!$B$1)+'formula lookup'!$C$1),L29-I29),)</f>
        <v>4.6817129629629695E-2</v>
      </c>
      <c r="N29" s="13"/>
      <c r="O29" s="14">
        <v>0.6</v>
      </c>
      <c r="P29" s="13">
        <f>IF(O29&gt;0,IF(O29&lt;L29,(('formula lookup'!$A$1-L29)+(O29-'formula lookup'!$B$1)+'formula lookup'!$C$1),O29-L29),)</f>
        <v>4.4560185185185119E-2</v>
      </c>
      <c r="Q29" s="11"/>
      <c r="R29" s="12">
        <v>0.64097222222222217</v>
      </c>
      <c r="S29" s="11">
        <f>IF(R29&gt;0,IF(R29&lt;O29,(('formula lookup'!$A$1-O29)+(R29-'formula lookup'!$B$1)+'formula lookup'!$C$1),R29-O29),)</f>
        <v>4.0972222222222188E-2</v>
      </c>
      <c r="T29" s="13"/>
      <c r="U29" s="14">
        <v>0.68709490740740742</v>
      </c>
      <c r="V29" s="13">
        <f>IF(U29&gt;0,IF(U29&lt;R29,(('formula lookup'!$A$1-R29)+(U29-'formula lookup'!$B$1)+'formula lookup'!$C$1),U29-R29),)</f>
        <v>4.6122685185185253E-2</v>
      </c>
      <c r="W29" s="11" t="s">
        <v>31</v>
      </c>
      <c r="X29" s="12">
        <v>0.75988425925925929</v>
      </c>
      <c r="Y29" s="11">
        <f>IF(X29&gt;0,IF(X29&lt;U29,(('formula lookup'!$A$1-U29)+(X29-'formula lookup'!$B$1)+'formula lookup'!$C$1),X29-U29),)</f>
        <v>7.2789351851851869E-2</v>
      </c>
      <c r="Z29" s="13"/>
      <c r="AA29" s="14">
        <v>0.8256944444444444</v>
      </c>
      <c r="AB29" s="13">
        <f>IF(AA29&gt;0,IF(AA29&lt;X29,(('formula lookup'!$A$1-X29)+(AA29-'formula lookup'!$B$1)+'formula lookup'!$C$1),AA29-X29),)</f>
        <v>6.5810185185185111E-2</v>
      </c>
      <c r="AC29" s="11"/>
      <c r="AD29" s="12">
        <v>0.88124999999999998</v>
      </c>
      <c r="AE29" s="11">
        <f>IF(AD29&gt;0,IF(AD29&lt;AA29,(('formula lookup'!$A$1-AA29)+(AD29-'formula lookup'!$B$1)+'formula lookup'!$C$1),AD29-AA29),)</f>
        <v>5.555555555555558E-2</v>
      </c>
      <c r="AF29" s="13"/>
      <c r="AG29" s="14">
        <v>0.94912037037037045</v>
      </c>
      <c r="AH29" s="13">
        <f>IF(AG29&gt;0,IF(AG29&lt;AD29,(('formula lookup'!$A$1-AD29)+(AG29-'formula lookup'!$B$1)+'formula lookup'!$C$1),AG29-AD29),)</f>
        <v>6.787037037037047E-2</v>
      </c>
      <c r="AI29" s="11"/>
      <c r="AJ29" s="12"/>
      <c r="AK29" s="11">
        <f>IF(AJ29&gt;0,IF(AJ29&lt;AG29,(('formula lookup'!$A$1-AG29)+(AJ29-'formula lookup'!$B$1)+'formula lookup'!$C$1),AJ29-AG29),)</f>
        <v>0</v>
      </c>
      <c r="AL29" s="13"/>
      <c r="AM29" s="14"/>
      <c r="AN29" s="13">
        <f>IF(AM29&gt;0,IF(AM29&lt;AJ29,(('formula lookup'!$A$1-AJ29)+(AM29-'formula lookup'!$B$1)+'formula lookup'!$C$1),AM29-AJ29),)</f>
        <v>0</v>
      </c>
      <c r="AO29" s="11"/>
      <c r="AP29" s="12"/>
      <c r="AQ29" s="11">
        <f>IF(AP29&gt;0,IF(AP29&lt;AM29,(('formula lookup'!$A$1-AM29)+(AP29-'formula lookup'!$B$1)+'formula lookup'!$C$1),AP29-AM29),)</f>
        <v>0</v>
      </c>
      <c r="AR29" s="13"/>
      <c r="AS29" s="14"/>
      <c r="AT29" s="13">
        <f>IF(AS29&gt;0,IF(AS29&lt;AP29,(('formula lookup'!$A$1-AP29)+(AS29-'formula lookup'!$B$1)+'formula lookup'!$C$1),AS29-AP29),)</f>
        <v>0</v>
      </c>
      <c r="AU29" s="11"/>
      <c r="AV29" s="12"/>
      <c r="AW29" s="11">
        <f>IF(AV29&gt;0,IF(AV29&lt;AS29,(('formula lookup'!$A$1-AS29)+(AV29-'formula lookup'!$B$1)+'formula lookup'!$C$1),AV29-AS29),)</f>
        <v>0</v>
      </c>
      <c r="AX29" s="13"/>
      <c r="AY29" s="14"/>
      <c r="AZ29" s="13">
        <f>IF(AY29&gt;0,IF(AY29&lt;AV29,(('formula lookup'!$A$1-AV29)+(AY29-'formula lookup'!$B$1)+'formula lookup'!$C$1),AY29-AV29),)</f>
        <v>0</v>
      </c>
      <c r="BA29" s="11"/>
      <c r="BB29" s="12"/>
      <c r="BC29" s="11">
        <f>IF(BB29&gt;0,IF(BB29&lt;AY29,(('formula lookup'!$A$1-AY29)+(BB29-'formula lookup'!$B$1)+'formula lookup'!$C$1),BB29-AY29),)</f>
        <v>0</v>
      </c>
      <c r="BD29" s="13"/>
      <c r="BE29" s="14"/>
      <c r="BF29" s="13">
        <f>IF(BE29&gt;0,IF(BE29&lt;BB29,(('formula lookup'!$A$1-BB29)+(BE29-'formula lookup'!$B$1)+'formula lookup'!$C$1),BE29-BB29),)</f>
        <v>0</v>
      </c>
      <c r="BG29" s="11"/>
      <c r="BH29" s="12"/>
      <c r="BI29" s="11">
        <f>IF(BH29&gt;0,IF(BH29&lt;BE29,(('formula lookup'!$A$1-BE29)+(BH29-'formula lookup'!$B$1)+'formula lookup'!$C$1),BH29-BE29),)</f>
        <v>0</v>
      </c>
      <c r="BJ29" s="13"/>
      <c r="BK29" s="14"/>
      <c r="BL29" s="13">
        <f>IF(BK29&gt;0,IF(BK29&lt;BH29,(('formula lookup'!$A$1-BH29)+(BK29-'formula lookup'!$B$1)+'formula lookup'!$C$1),BK29-BH29),)</f>
        <v>0</v>
      </c>
      <c r="BM29" s="11"/>
      <c r="BN29" s="12"/>
      <c r="BO29" s="11">
        <f>IF(BN29&gt;0,IF(BN29&lt;BK29,(('formula lookup'!$A$1-BK29)+(BN29-'formula lookup'!$B$1)+'formula lookup'!$C$1),BN29-BK29),)</f>
        <v>0</v>
      </c>
      <c r="BP29" s="13"/>
      <c r="BQ29" s="14"/>
      <c r="BR29" s="13">
        <f>IF(BQ29&gt;0,IF(BQ29&lt;BN29,(('formula lookup'!$A$1-BN29)+(BQ29-'formula lookup'!$B$1)+'formula lookup'!$C$1),BQ29-BN29),)</f>
        <v>0</v>
      </c>
      <c r="BS29" s="16">
        <f t="shared" si="1"/>
        <v>0.53245370370370382</v>
      </c>
      <c r="BT29" s="17">
        <f t="shared" si="2"/>
        <v>10</v>
      </c>
      <c r="BU29" s="16">
        <f t="shared" si="3"/>
        <v>5.324537037037038E-2</v>
      </c>
      <c r="BV29" s="22">
        <f t="shared" si="5"/>
        <v>52.5</v>
      </c>
      <c r="BW29" s="18">
        <f t="shared" si="4"/>
        <v>14000</v>
      </c>
      <c r="BX29" s="17">
        <v>1</v>
      </c>
    </row>
  </sheetData>
  <autoFilter ref="A4:BX29"/>
  <sortState ref="A5:BX11">
    <sortCondition descending="1" ref="BT5:BT11"/>
  </sortState>
  <mergeCells count="2">
    <mergeCell ref="A1:D1"/>
    <mergeCell ref="A2:D2"/>
  </mergeCells>
  <phoneticPr fontId="5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A51"/>
  <sheetViews>
    <sheetView tabSelected="1" workbookViewId="0">
      <pane xSplit="3" ySplit="4" topLeftCell="P5" activePane="bottomRight" state="frozen"/>
      <selection pane="topRight" activeCell="D1" sqref="D1"/>
      <selection pane="bottomLeft" activeCell="A4" sqref="A4"/>
      <selection pane="bottomRight" activeCell="Q10" sqref="Q10"/>
    </sheetView>
  </sheetViews>
  <sheetFormatPr baseColWidth="10" defaultColWidth="8.83203125" defaultRowHeight="14"/>
  <cols>
    <col min="1" max="1" width="14.5" style="24" customWidth="1"/>
    <col min="2" max="2" width="20.5" style="24" customWidth="1"/>
    <col min="3" max="4" width="11.83203125" customWidth="1"/>
    <col min="5" max="5" width="10.33203125" customWidth="1"/>
    <col min="6" max="6" width="11.83203125" customWidth="1"/>
    <col min="7" max="7" width="10.33203125" customWidth="1"/>
    <col min="8" max="8" width="11.83203125" customWidth="1"/>
    <col min="9" max="9" width="10.33203125" customWidth="1"/>
    <col min="10" max="10" width="11.83203125" customWidth="1"/>
    <col min="11" max="11" width="10.33203125" customWidth="1"/>
    <col min="12" max="12" width="11.83203125" customWidth="1"/>
    <col min="13" max="13" width="10.33203125" customWidth="1"/>
    <col min="14" max="14" width="11.83203125" customWidth="1"/>
    <col min="15" max="15" width="10.33203125" customWidth="1"/>
    <col min="16" max="16" width="11.83203125" customWidth="1"/>
    <col min="17" max="17" width="10.33203125" customWidth="1"/>
    <col min="18" max="18" width="11.83203125" customWidth="1"/>
    <col min="19" max="19" width="10.33203125" customWidth="1"/>
    <col min="20" max="20" width="11.83203125" customWidth="1"/>
    <col min="21" max="21" width="10.33203125" customWidth="1"/>
    <col min="22" max="22" width="11.83203125" customWidth="1"/>
    <col min="23" max="23" width="10.33203125" customWidth="1"/>
    <col min="24" max="24" width="11.83203125" hidden="1" customWidth="1"/>
    <col min="25" max="25" width="10.33203125" hidden="1" customWidth="1"/>
    <col min="26" max="26" width="11.83203125" hidden="1" customWidth="1"/>
    <col min="27" max="27" width="10.33203125" hidden="1" customWidth="1"/>
    <col min="28" max="28" width="11.83203125" hidden="1" customWidth="1"/>
    <col min="29" max="29" width="10.33203125" hidden="1" customWidth="1"/>
    <col min="30" max="30" width="11.83203125" hidden="1" customWidth="1"/>
    <col min="31" max="31" width="10.33203125" hidden="1" customWidth="1"/>
    <col min="32" max="32" width="11.83203125" hidden="1" customWidth="1"/>
    <col min="33" max="33" width="10.33203125" hidden="1" customWidth="1"/>
    <col min="34" max="34" width="11.83203125" hidden="1" customWidth="1"/>
    <col min="35" max="35" width="10.33203125" hidden="1" customWidth="1"/>
    <col min="36" max="36" width="11.83203125" hidden="1" customWidth="1"/>
    <col min="37" max="37" width="10.33203125" hidden="1" customWidth="1"/>
    <col min="38" max="38" width="11.83203125" hidden="1" customWidth="1"/>
    <col min="39" max="39" width="10.33203125" hidden="1" customWidth="1"/>
    <col min="40" max="40" width="11.83203125" hidden="1" customWidth="1"/>
    <col min="41" max="41" width="10.33203125" hidden="1" customWidth="1"/>
    <col min="42" max="42" width="11.83203125" hidden="1" customWidth="1"/>
    <col min="43" max="43" width="10.33203125" hidden="1" customWidth="1"/>
    <col min="44" max="44" width="11.83203125" hidden="1" customWidth="1"/>
    <col min="45" max="45" width="10.33203125" hidden="1" customWidth="1"/>
    <col min="46" max="46" width="11.83203125" hidden="1" customWidth="1"/>
    <col min="47" max="47" width="10.33203125" hidden="1" customWidth="1"/>
    <col min="48" max="53" width="9.83203125" customWidth="1"/>
    <col min="54" max="54" width="11.83203125" customWidth="1"/>
  </cols>
  <sheetData>
    <row r="1" spans="1:53" ht="25">
      <c r="A1" s="26" t="s">
        <v>173</v>
      </c>
      <c r="B1" s="26"/>
      <c r="C1" s="26"/>
      <c r="AX1" s="19" t="s">
        <v>179</v>
      </c>
      <c r="AY1" s="20">
        <v>5.25</v>
      </c>
      <c r="AZ1" s="21">
        <v>1400</v>
      </c>
    </row>
    <row r="2" spans="1:53" ht="15">
      <c r="A2" s="27">
        <v>43127</v>
      </c>
      <c r="B2" s="27"/>
      <c r="C2" s="27"/>
      <c r="AY2" s="19" t="s">
        <v>180</v>
      </c>
      <c r="AZ2" s="19" t="s">
        <v>181</v>
      </c>
    </row>
    <row r="3" spans="1:53" ht="15">
      <c r="A3" s="23"/>
      <c r="B3" s="23"/>
      <c r="C3" s="25"/>
    </row>
    <row r="4" spans="1:53" s="7" customFormat="1" ht="59.5" customHeight="1">
      <c r="A4" s="5" t="s">
        <v>132</v>
      </c>
      <c r="B4" s="5" t="s">
        <v>133</v>
      </c>
      <c r="C4" s="6" t="s">
        <v>168</v>
      </c>
      <c r="D4" s="9" t="s">
        <v>134</v>
      </c>
      <c r="E4" s="9" t="str">
        <f>D4 &amp; " Time"</f>
        <v>Lap 1 Time</v>
      </c>
      <c r="F4" s="10" t="s">
        <v>135</v>
      </c>
      <c r="G4" s="10" t="str">
        <f>F4 &amp; " Time"</f>
        <v>Lap 2 Time</v>
      </c>
      <c r="H4" s="9" t="s">
        <v>136</v>
      </c>
      <c r="I4" s="9" t="str">
        <f>H4 &amp; " Time"</f>
        <v>Lap 3 Time</v>
      </c>
      <c r="J4" s="10" t="s">
        <v>137</v>
      </c>
      <c r="K4" s="10" t="str">
        <f>J4 &amp; " Time"</f>
        <v>Lap 4 Time</v>
      </c>
      <c r="L4" s="9" t="s">
        <v>138</v>
      </c>
      <c r="M4" s="9" t="str">
        <f>L4 &amp; " Time"</f>
        <v>Lap 5 Time</v>
      </c>
      <c r="N4" s="10" t="s">
        <v>139</v>
      </c>
      <c r="O4" s="10" t="str">
        <f>N4 &amp; " Time"</f>
        <v>Lap 6 Time</v>
      </c>
      <c r="P4" s="9" t="s">
        <v>140</v>
      </c>
      <c r="Q4" s="9" t="str">
        <f>P4 &amp; " Time"</f>
        <v>Lap 7 Time</v>
      </c>
      <c r="R4" s="10" t="s">
        <v>141</v>
      </c>
      <c r="S4" s="10" t="str">
        <f>R4 &amp; " Time"</f>
        <v>Lap 8 Time</v>
      </c>
      <c r="T4" s="9" t="s">
        <v>142</v>
      </c>
      <c r="U4" s="9" t="str">
        <f>T4 &amp; " Time"</f>
        <v>Lap 9 Time</v>
      </c>
      <c r="V4" s="10" t="s">
        <v>143</v>
      </c>
      <c r="W4" s="10" t="str">
        <f>V4 &amp; " Time"</f>
        <v>Lap 10 Time</v>
      </c>
      <c r="X4" s="9" t="s">
        <v>144</v>
      </c>
      <c r="Y4" s="9" t="str">
        <f>X4 &amp; " Time"</f>
        <v>Lap 11 Time</v>
      </c>
      <c r="Z4" s="10" t="s">
        <v>145</v>
      </c>
      <c r="AA4" s="10" t="str">
        <f>Z4 &amp; " Time"</f>
        <v>Lap 12 Time</v>
      </c>
      <c r="AB4" s="9" t="s">
        <v>146</v>
      </c>
      <c r="AC4" s="9" t="str">
        <f>AB4 &amp; " Time"</f>
        <v>Lap 13 Time</v>
      </c>
      <c r="AD4" s="10" t="s">
        <v>147</v>
      </c>
      <c r="AE4" s="10" t="str">
        <f>AD4 &amp; " Time"</f>
        <v>Lap 14 Time</v>
      </c>
      <c r="AF4" s="9" t="s">
        <v>148</v>
      </c>
      <c r="AG4" s="9" t="str">
        <f>AF4 &amp; " Time"</f>
        <v>Lap 15 Time</v>
      </c>
      <c r="AH4" s="10" t="s">
        <v>149</v>
      </c>
      <c r="AI4" s="10" t="str">
        <f>AH4 &amp; " Time"</f>
        <v>Lap 16 Time</v>
      </c>
      <c r="AJ4" s="9" t="s">
        <v>150</v>
      </c>
      <c r="AK4" s="9" t="str">
        <f>AJ4 &amp; " Time"</f>
        <v>Lap 17 Time</v>
      </c>
      <c r="AL4" s="10" t="s">
        <v>151</v>
      </c>
      <c r="AM4" s="10" t="str">
        <f>AL4 &amp; " Time"</f>
        <v>Lap 18 Time</v>
      </c>
      <c r="AN4" s="9" t="s">
        <v>152</v>
      </c>
      <c r="AO4" s="9" t="str">
        <f>AN4 &amp; " Time"</f>
        <v>Lap 19 Time</v>
      </c>
      <c r="AP4" s="10" t="s">
        <v>153</v>
      </c>
      <c r="AQ4" s="10" t="str">
        <f>AP4 &amp; " Time"</f>
        <v>Lap 20 Time</v>
      </c>
      <c r="AR4" s="9" t="s">
        <v>176</v>
      </c>
      <c r="AS4" s="9" t="str">
        <f>AR4 &amp; " Time"</f>
        <v>Lap 21 Time</v>
      </c>
      <c r="AT4" s="10" t="s">
        <v>177</v>
      </c>
      <c r="AU4" s="10" t="str">
        <f>AT4 &amp; " Time"</f>
        <v>Lap 22 Time</v>
      </c>
      <c r="AV4" s="15" t="s">
        <v>169</v>
      </c>
      <c r="AW4" s="15" t="s">
        <v>170</v>
      </c>
      <c r="AX4" s="15" t="s">
        <v>174</v>
      </c>
      <c r="AY4" s="15" t="s">
        <v>171</v>
      </c>
      <c r="AZ4" s="15" t="s">
        <v>178</v>
      </c>
      <c r="BA4" s="15" t="s">
        <v>172</v>
      </c>
    </row>
    <row r="5" spans="1:53" s="2" customFormat="1" ht="25.75" customHeight="1">
      <c r="A5" s="7" t="s">
        <v>182</v>
      </c>
      <c r="B5" s="7" t="s">
        <v>93</v>
      </c>
      <c r="C5" s="8">
        <v>0.41666666666666669</v>
      </c>
      <c r="D5" s="12">
        <v>0.45833333333333331</v>
      </c>
      <c r="E5" s="11">
        <f t="shared" ref="E5:E51" si="0">IF(D5&gt;0,D5-C5,)</f>
        <v>4.166666666666663E-2</v>
      </c>
      <c r="F5" s="14">
        <v>0.4993055555555555</v>
      </c>
      <c r="G5" s="13">
        <f>IF(F5&gt;0,IF(F5&lt;D5,(('formula lookup'!$A$1-D5)+(F5-'formula lookup'!$B$1)+'formula lookup'!$C$1),F5-D5),)</f>
        <v>4.0972222222222188E-2</v>
      </c>
      <c r="H5" s="12">
        <v>0.54097222222222219</v>
      </c>
      <c r="I5" s="11">
        <f>IF(H5&gt;0,IF(H5&lt;F5,(('formula lookup'!$A$1-F5)+(H5-'formula lookup'!$B$1)+'formula lookup'!$C$1),H5-F5),)</f>
        <v>4.1666666666666685E-2</v>
      </c>
      <c r="J5" s="14">
        <v>0.58472222222222225</v>
      </c>
      <c r="K5" s="13">
        <f>IF(J5&gt;0,IF(J5&lt;H5,(('formula lookup'!$A$1-H5)+(J5-'formula lookup'!$B$1)+'formula lookup'!$C$1),J5-H5),)</f>
        <v>4.3750000000000067E-2</v>
      </c>
      <c r="L5" s="12">
        <v>0.62986111111111109</v>
      </c>
      <c r="M5" s="11">
        <f>IF(L5&gt;0,IF(L5&lt;J5,(('formula lookup'!$A$1-J5)+(L5-'formula lookup'!$B$1)+'formula lookup'!$C$1),L5-J5),)</f>
        <v>4.513888888888884E-2</v>
      </c>
      <c r="N5" s="14">
        <v>0.67638888888888893</v>
      </c>
      <c r="O5" s="13">
        <f>IF(N5&gt;0,IF(N5&lt;L5,(('formula lookup'!$A$1-L5)+(N5-'formula lookup'!$B$1)+'formula lookup'!$C$1),N5-L5),)</f>
        <v>4.6527777777777835E-2</v>
      </c>
      <c r="P5" s="12">
        <v>0.72986111111111107</v>
      </c>
      <c r="Q5" s="11">
        <f>IF(P5&gt;0,IF(P5&lt;N5,(('formula lookup'!$A$1-N5)+(P5-'formula lookup'!$B$1)+'formula lookup'!$C$1),P5-N5),)</f>
        <v>5.3472222222222143E-2</v>
      </c>
      <c r="R5" s="14">
        <v>0.78749999999999998</v>
      </c>
      <c r="S5" s="13">
        <f>IF(R5&gt;0,IF(R5&lt;P5,(('formula lookup'!$A$1-P5)+(R5-'formula lookup'!$B$1)+'formula lookup'!$C$1),R5-P5),)</f>
        <v>5.7638888888888906E-2</v>
      </c>
      <c r="T5" s="12">
        <v>0.84583333333333333</v>
      </c>
      <c r="U5" s="11">
        <f>IF(T5&gt;0,IF(T5&lt;R5,(('formula lookup'!$A$1-R5)+(T5-'formula lookup'!$B$1)+'formula lookup'!$C$1),T5-R5),)</f>
        <v>5.8333333333333348E-2</v>
      </c>
      <c r="V5" s="14">
        <v>0.90902777777777777</v>
      </c>
      <c r="W5" s="13">
        <f>IF(V5&gt;0,IF(V5&lt;T5,(('formula lookup'!$A$1-T5)+(V5-'formula lookup'!$B$1)+'formula lookup'!$C$1),V5-T5),)</f>
        <v>6.3194444444444442E-2</v>
      </c>
      <c r="X5" s="12"/>
      <c r="Y5" s="11">
        <f>IF(X5&gt;0,IF(X5&lt;V5,(('formula lookup'!$A$1-V5)+(X5-'formula lookup'!$B$1)+'formula lookup'!$C$1),X5-V5),)</f>
        <v>0</v>
      </c>
      <c r="Z5" s="14"/>
      <c r="AA5" s="13">
        <f>IF(Z5&gt;0,IF(Z5&lt;X5,(('formula lookup'!$A$1-X5)+(Z5-'formula lookup'!$B$1)+'formula lookup'!$C$1),Z5-X5),)</f>
        <v>0</v>
      </c>
      <c r="AB5" s="12"/>
      <c r="AC5" s="11">
        <f>IF(AB5&gt;0,IF(AB5&lt;Z5,(('formula lookup'!$A$1-Z5)+(AB5-'formula lookup'!$B$1)+'formula lookup'!$C$1),AB5-Z5),)</f>
        <v>0</v>
      </c>
      <c r="AD5" s="14"/>
      <c r="AE5" s="13">
        <f>IF(AD5&gt;0,IF(AD5&lt;AB5,(('formula lookup'!$A$1-AB5)+(AD5-'formula lookup'!$B$1)+'formula lookup'!$C$1),AD5-AB5),)</f>
        <v>0</v>
      </c>
      <c r="AF5" s="12"/>
      <c r="AG5" s="11">
        <f>IF(AF5&gt;0,IF(AF5&lt;AD5,(('formula lookup'!$A$1-AD5)+(AF5-'formula lookup'!$B$1)+'formula lookup'!$C$1),AF5-AD5),)</f>
        <v>0</v>
      </c>
      <c r="AH5" s="14"/>
      <c r="AI5" s="13">
        <f>IF(AH5&gt;0,IF(AH5&lt;AF5,(('formula lookup'!$A$1-AF5)+(AH5-'formula lookup'!$B$1)+'formula lookup'!$C$1),AH5-AF5),)</f>
        <v>0</v>
      </c>
      <c r="AJ5" s="12"/>
      <c r="AK5" s="11">
        <f>IF(AJ5&gt;0,IF(AJ5&lt;AH5,(('formula lookup'!$A$1-AH5)+(AJ5-'formula lookup'!$B$1)+'formula lookup'!$C$1),AJ5-AH5),)</f>
        <v>0</v>
      </c>
      <c r="AL5" s="14"/>
      <c r="AM5" s="13">
        <f>IF(AL5&gt;0,IF(AL5&lt;AJ5,(('formula lookup'!$A$1-AJ5)+(AL5-'formula lookup'!$B$1)+'formula lookup'!$C$1),AL5-AJ5),)</f>
        <v>0</v>
      </c>
      <c r="AN5" s="12"/>
      <c r="AO5" s="11">
        <f>IF(AN5&gt;0,IF(AN5&lt;AL5,(('formula lookup'!$A$1-AL5)+(AN5-'formula lookup'!$B$1)+'formula lookup'!$C$1),AN5-AL5),)</f>
        <v>0</v>
      </c>
      <c r="AP5" s="14"/>
      <c r="AQ5" s="13">
        <f>IF(AP5&gt;0,IF(AP5&lt;AN5,(('formula lookup'!$A$1-AN5)+(AP5-'formula lookup'!$B$1)+'formula lookup'!$C$1),AP5-AN5),)</f>
        <v>0</v>
      </c>
      <c r="AR5" s="12"/>
      <c r="AS5" s="11">
        <f>IF(AR5&gt;0,IF(AR5&lt;AP5,(('formula lookup'!$A$1-AP5)+(AR5-'formula lookup'!$B$1)+'formula lookup'!$C$1),AR5-AP5),)</f>
        <v>0</v>
      </c>
      <c r="AT5" s="14"/>
      <c r="AU5" s="13">
        <f>IF(AT5&gt;0,IF(AT5&lt;AR5,(('formula lookup'!$A$1-AR5)+(AT5-'formula lookup'!$B$1)+'formula lookup'!$C$1),AT5-AR5),)</f>
        <v>0</v>
      </c>
      <c r="AV5" s="16">
        <f t="shared" ref="AV5:AV51" si="1">IF(AW5=0,0,(E5+G5+I5+K5+M5+O5+Q5+S5+U5+W5+Y5+AA5+AC5+AE5+AG5+AI5+AK5+AM5+AO5+AQ5+AS5+AU5))</f>
        <v>0.49236111111111108</v>
      </c>
      <c r="AW5" s="17">
        <f t="shared" ref="AW5:AW51" si="2">COUNTA(D5,F5,H5,J5,L5,N5,P5,R5,T5,V5,X5,Z5,AB5,AD5,AF5,AH5,AJ5,AL5,AN5,AP5,AR5,AT5)</f>
        <v>10</v>
      </c>
      <c r="AX5" s="16">
        <f t="shared" ref="AX5:AX51" si="3">IF(AW5&gt;0,AV5/AW5,0)</f>
        <v>4.9236111111111105E-2</v>
      </c>
      <c r="AY5" s="22">
        <f t="shared" ref="AY5:AY51" si="4">AW5*AY$1</f>
        <v>52.5</v>
      </c>
      <c r="AZ5" s="18">
        <f t="shared" ref="AZ5:AZ51" si="5">$AW5*AZ$1</f>
        <v>14000</v>
      </c>
      <c r="BA5" s="17">
        <v>1</v>
      </c>
    </row>
    <row r="6" spans="1:53" s="2" customFormat="1" ht="25.75" customHeight="1">
      <c r="A6" s="7" t="s">
        <v>182</v>
      </c>
      <c r="B6" s="7" t="s">
        <v>90</v>
      </c>
      <c r="C6" s="8">
        <v>0.41666666666666669</v>
      </c>
      <c r="D6" s="12">
        <v>0.46337962962962959</v>
      </c>
      <c r="E6" s="11">
        <f t="shared" si="0"/>
        <v>4.6712962962962901E-2</v>
      </c>
      <c r="F6" s="14">
        <v>0.51834490740740746</v>
      </c>
      <c r="G6" s="13">
        <f>IF(F6&gt;0,IF(F6&lt;D6,(('formula lookup'!$A$1-D6)+(F6-'formula lookup'!$B$1)+'formula lookup'!$C$1),F6-D6),)</f>
        <v>5.4965277777777877E-2</v>
      </c>
      <c r="H6" s="12">
        <v>0.56648148148148147</v>
      </c>
      <c r="I6" s="11">
        <f>IF(H6&gt;0,IF(H6&lt;F6,(('formula lookup'!$A$1-F6)+(H6-'formula lookup'!$B$1)+'formula lookup'!$C$1),H6-F6),)</f>
        <v>4.8136574074074012E-2</v>
      </c>
      <c r="J6" s="14">
        <v>0.61967592592592591</v>
      </c>
      <c r="K6" s="13">
        <f>IF(J6&gt;0,IF(J6&lt;H6,(('formula lookup'!$A$1-H6)+(J6-'formula lookup'!$B$1)+'formula lookup'!$C$1),J6-H6),)</f>
        <v>5.3194444444444433E-2</v>
      </c>
      <c r="L6" s="12">
        <v>0.6739814814814814</v>
      </c>
      <c r="M6" s="11">
        <f>IF(L6&gt;0,IF(L6&lt;J6,(('formula lookup'!$A$1-J6)+(L6-'formula lookup'!$B$1)+'formula lookup'!$C$1),L6-J6),)</f>
        <v>5.4305555555555496E-2</v>
      </c>
      <c r="N6" s="14">
        <v>0.76012731481481488</v>
      </c>
      <c r="O6" s="13">
        <f>IF(N6&gt;0,IF(N6&lt;L6,(('formula lookup'!$A$1-L6)+(N6-'formula lookup'!$B$1)+'formula lookup'!$C$1),N6-L6),)</f>
        <v>8.6145833333333477E-2</v>
      </c>
      <c r="P6" s="12">
        <v>0.83417824074074076</v>
      </c>
      <c r="Q6" s="11">
        <f>IF(P6&gt;0,IF(P6&lt;N6,(('formula lookup'!$A$1-N6)+(P6-'formula lookup'!$B$1)+'formula lookup'!$C$1),P6-N6),)</f>
        <v>7.4050925925925881E-2</v>
      </c>
      <c r="R6" s="14">
        <v>0.90486111111111101</v>
      </c>
      <c r="S6" s="13">
        <f>IF(R6&gt;0,IF(R6&lt;P6,(('formula lookup'!$A$1-P6)+(R6-'formula lookup'!$B$1)+'formula lookup'!$C$1),R6-P6),)</f>
        <v>7.0682870370370243E-2</v>
      </c>
      <c r="T6" s="12"/>
      <c r="U6" s="11">
        <f>IF(T6&gt;0,IF(T6&lt;R6,(('formula lookup'!$A$1-R6)+(T6-'formula lookup'!$B$1)+'formula lookup'!$C$1),T6-R6),)</f>
        <v>0</v>
      </c>
      <c r="V6" s="14"/>
      <c r="W6" s="13">
        <f>IF(V6&gt;0,IF(V6&lt;T6,(('formula lookup'!$A$1-T6)+(V6-'formula lookup'!$B$1)+'formula lookup'!$C$1),V6-T6),)</f>
        <v>0</v>
      </c>
      <c r="X6" s="12"/>
      <c r="Y6" s="11">
        <f>IF(X6&gt;0,IF(X6&lt;V6,(('formula lookup'!$A$1-V6)+(X6-'formula lookup'!$B$1)+'formula lookup'!$C$1),X6-V6),)</f>
        <v>0</v>
      </c>
      <c r="Z6" s="14"/>
      <c r="AA6" s="13">
        <f>IF(Z6&gt;0,IF(Z6&lt;X6,(('formula lookup'!$A$1-X6)+(Z6-'formula lookup'!$B$1)+'formula lookup'!$C$1),Z6-X6),)</f>
        <v>0</v>
      </c>
      <c r="AB6" s="12"/>
      <c r="AC6" s="11">
        <f>IF(AB6&gt;0,IF(AB6&lt;Z6,(('formula lookup'!$A$1-Z6)+(AB6-'formula lookup'!$B$1)+'formula lookup'!$C$1),AB6-Z6),)</f>
        <v>0</v>
      </c>
      <c r="AD6" s="14"/>
      <c r="AE6" s="13">
        <f>IF(AD6&gt;0,IF(AD6&lt;AB6,(('formula lookup'!$A$1-AB6)+(AD6-'formula lookup'!$B$1)+'formula lookup'!$C$1),AD6-AB6),)</f>
        <v>0</v>
      </c>
      <c r="AF6" s="12"/>
      <c r="AG6" s="11">
        <f>IF(AF6&gt;0,IF(AF6&lt;AD6,(('formula lookup'!$A$1-AD6)+(AF6-'formula lookup'!$B$1)+'formula lookup'!$C$1),AF6-AD6),)</f>
        <v>0</v>
      </c>
      <c r="AH6" s="14"/>
      <c r="AI6" s="13">
        <f>IF(AH6&gt;0,IF(AH6&lt;AF6,(('formula lookup'!$A$1-AF6)+(AH6-'formula lookup'!$B$1)+'formula lookup'!$C$1),AH6-AF6),)</f>
        <v>0</v>
      </c>
      <c r="AJ6" s="12"/>
      <c r="AK6" s="11">
        <f>IF(AJ6&gt;0,IF(AJ6&lt;AH6,(('formula lookup'!$A$1-AH6)+(AJ6-'formula lookup'!$B$1)+'formula lookup'!$C$1),AJ6-AH6),)</f>
        <v>0</v>
      </c>
      <c r="AL6" s="14"/>
      <c r="AM6" s="13">
        <f>IF(AL6&gt;0,IF(AL6&lt;AJ6,(('formula lookup'!$A$1-AJ6)+(AL6-'formula lookup'!$B$1)+'formula lookup'!$C$1),AL6-AJ6),)</f>
        <v>0</v>
      </c>
      <c r="AN6" s="12"/>
      <c r="AO6" s="11">
        <f>IF(AN6&gt;0,IF(AN6&lt;AL6,(('formula lookup'!$A$1-AL6)+(AN6-'formula lookup'!$B$1)+'formula lookup'!$C$1),AN6-AL6),)</f>
        <v>0</v>
      </c>
      <c r="AP6" s="14"/>
      <c r="AQ6" s="13">
        <f>IF(AP6&gt;0,IF(AP6&lt;AN6,(('formula lookup'!$A$1-AN6)+(AP6-'formula lookup'!$B$1)+'formula lookup'!$C$1),AP6-AN6),)</f>
        <v>0</v>
      </c>
      <c r="AR6" s="12"/>
      <c r="AS6" s="11">
        <f>IF(AR6&gt;0,IF(AR6&lt;AP6,(('formula lookup'!$A$1-AP6)+(AR6-'formula lookup'!$B$1)+'formula lookup'!$C$1),AR6-AP6),)</f>
        <v>0</v>
      </c>
      <c r="AT6" s="14"/>
      <c r="AU6" s="13">
        <f>IF(AT6&gt;0,IF(AT6&lt;AR6,(('formula lookup'!$A$1-AR6)+(AT6-'formula lookup'!$B$1)+'formula lookup'!$C$1),AT6-AR6),)</f>
        <v>0</v>
      </c>
      <c r="AV6" s="16">
        <f t="shared" si="1"/>
        <v>0.48819444444444432</v>
      </c>
      <c r="AW6" s="17">
        <f t="shared" si="2"/>
        <v>8</v>
      </c>
      <c r="AX6" s="16">
        <f t="shared" si="3"/>
        <v>6.102430555555554E-2</v>
      </c>
      <c r="AY6" s="22">
        <f t="shared" si="4"/>
        <v>42</v>
      </c>
      <c r="AZ6" s="18">
        <f t="shared" si="5"/>
        <v>11200</v>
      </c>
      <c r="BA6" s="17">
        <v>2</v>
      </c>
    </row>
    <row r="7" spans="1:53" s="2" customFormat="1" ht="25.75" customHeight="1">
      <c r="A7" s="7" t="s">
        <v>182</v>
      </c>
      <c r="B7" s="7" t="s">
        <v>188</v>
      </c>
      <c r="C7" s="8">
        <v>0.41666666666666669</v>
      </c>
      <c r="D7" s="12">
        <v>0.45436342592592593</v>
      </c>
      <c r="E7" s="11">
        <f t="shared" si="0"/>
        <v>3.7696759259259249E-2</v>
      </c>
      <c r="F7" s="14">
        <v>0.49489583333333331</v>
      </c>
      <c r="G7" s="13">
        <f>IF(F7&gt;0,IF(F7&lt;D7,(('formula lookup'!$A$1-D7)+(F7-'formula lookup'!$B$1)+'formula lookup'!$C$1),F7-D7),)</f>
        <v>4.0532407407407378E-2</v>
      </c>
      <c r="H7" s="12">
        <v>0.53548611111111111</v>
      </c>
      <c r="I7" s="11">
        <f>IF(H7&gt;0,IF(H7&lt;F7,(('formula lookup'!$A$1-F7)+(H7-'formula lookup'!$B$1)+'formula lookup'!$C$1),H7-F7),)</f>
        <v>4.0590277777777795E-2</v>
      </c>
      <c r="J7" s="14">
        <v>0.58047453703703711</v>
      </c>
      <c r="K7" s="13">
        <f>IF(J7&gt;0,IF(J7&lt;H7,(('formula lookup'!$A$1-H7)+(J7-'formula lookup'!$B$1)+'formula lookup'!$C$1),J7-H7),)</f>
        <v>4.4988425925926001E-2</v>
      </c>
      <c r="L7" s="12">
        <v>0.62940972222222225</v>
      </c>
      <c r="M7" s="11">
        <f>IF(L7&gt;0,IF(L7&lt;J7,(('formula lookup'!$A$1-J7)+(L7-'formula lookup'!$B$1)+'formula lookup'!$C$1),L7-J7),)</f>
        <v>4.8935185185185137E-2</v>
      </c>
      <c r="N7" s="14">
        <v>0.6818749999999999</v>
      </c>
      <c r="O7" s="13">
        <f>IF(N7&gt;0,IF(N7&lt;L7,(('formula lookup'!$A$1-L7)+(N7-'formula lookup'!$B$1)+'formula lookup'!$C$1),N7-L7),)</f>
        <v>5.2465277777777652E-2</v>
      </c>
      <c r="P7" s="12">
        <v>0.74723379629629638</v>
      </c>
      <c r="Q7" s="11">
        <f>IF(P7&gt;0,IF(P7&lt;N7,(('formula lookup'!$A$1-N7)+(P7-'formula lookup'!$B$1)+'formula lookup'!$C$1),P7-N7),)</f>
        <v>6.5358796296296484E-2</v>
      </c>
      <c r="R7" s="14"/>
      <c r="S7" s="13">
        <f>IF(R7&gt;0,IF(R7&lt;P7,(('formula lookup'!$A$1-P7)+(R7-'formula lookup'!$B$1)+'formula lookup'!$C$1),R7-P7),)</f>
        <v>0</v>
      </c>
      <c r="T7" s="12"/>
      <c r="U7" s="11">
        <f>IF(T7&gt;0,IF(T7&lt;R7,(('formula lookup'!$A$1-R7)+(T7-'formula lookup'!$B$1)+'formula lookup'!$C$1),T7-R7),)</f>
        <v>0</v>
      </c>
      <c r="V7" s="14"/>
      <c r="W7" s="13">
        <f>IF(V7&gt;0,IF(V7&lt;T7,(('formula lookup'!$A$1-T7)+(V7-'formula lookup'!$B$1)+'formula lookup'!$C$1),V7-T7),)</f>
        <v>0</v>
      </c>
      <c r="X7" s="12"/>
      <c r="Y7" s="11">
        <f>IF(X7&gt;0,IF(X7&lt;V7,(('formula lookup'!$A$1-V7)+(X7-'formula lookup'!$B$1)+'formula lookup'!$C$1),X7-V7),)</f>
        <v>0</v>
      </c>
      <c r="Z7" s="14"/>
      <c r="AA7" s="13">
        <f>IF(Z7&gt;0,IF(Z7&lt;X7,(('formula lookup'!$A$1-X7)+(Z7-'formula lookup'!$B$1)+'formula lookup'!$C$1),Z7-X7),)</f>
        <v>0</v>
      </c>
      <c r="AB7" s="12"/>
      <c r="AC7" s="11">
        <f>IF(AB7&gt;0,IF(AB7&lt;Z7,(('formula lookup'!$A$1-Z7)+(AB7-'formula lookup'!$B$1)+'formula lookup'!$C$1),AB7-Z7),)</f>
        <v>0</v>
      </c>
      <c r="AD7" s="14"/>
      <c r="AE7" s="13">
        <f>IF(AD7&gt;0,IF(AD7&lt;AB7,(('formula lookup'!$A$1-AB7)+(AD7-'formula lookup'!$B$1)+'formula lookup'!$C$1),AD7-AB7),)</f>
        <v>0</v>
      </c>
      <c r="AF7" s="12"/>
      <c r="AG7" s="11">
        <f>IF(AF7&gt;0,IF(AF7&lt;AD7,(('formula lookup'!$A$1-AD7)+(AF7-'formula lookup'!$B$1)+'formula lookup'!$C$1),AF7-AD7),)</f>
        <v>0</v>
      </c>
      <c r="AH7" s="14"/>
      <c r="AI7" s="13">
        <f>IF(AH7&gt;0,IF(AH7&lt;AF7,(('formula lookup'!$A$1-AF7)+(AH7-'formula lookup'!$B$1)+'formula lookup'!$C$1),AH7-AF7),)</f>
        <v>0</v>
      </c>
      <c r="AJ7" s="12"/>
      <c r="AK7" s="11">
        <f>IF(AJ7&gt;0,IF(AJ7&lt;AH7,(('formula lookup'!$A$1-AH7)+(AJ7-'formula lookup'!$B$1)+'formula lookup'!$C$1),AJ7-AH7),)</f>
        <v>0</v>
      </c>
      <c r="AL7" s="14"/>
      <c r="AM7" s="13">
        <f>IF(AL7&gt;0,IF(AL7&lt;AJ7,(('formula lookup'!$A$1-AJ7)+(AL7-'formula lookup'!$B$1)+'formula lookup'!$C$1),AL7-AJ7),)</f>
        <v>0</v>
      </c>
      <c r="AN7" s="12"/>
      <c r="AO7" s="11">
        <f>IF(AN7&gt;0,IF(AN7&lt;AL7,(('formula lookup'!$A$1-AL7)+(AN7-'formula lookup'!$B$1)+'formula lookup'!$C$1),AN7-AL7),)</f>
        <v>0</v>
      </c>
      <c r="AP7" s="14"/>
      <c r="AQ7" s="13">
        <f>IF(AP7&gt;0,IF(AP7&lt;AN7,(('formula lookup'!$A$1-AN7)+(AP7-'formula lookup'!$B$1)+'formula lookup'!$C$1),AP7-AN7),)</f>
        <v>0</v>
      </c>
      <c r="AR7" s="12"/>
      <c r="AS7" s="11">
        <f>IF(AR7&gt;0,IF(AR7&lt;AP7,(('formula lookup'!$A$1-AP7)+(AR7-'formula lookup'!$B$1)+'formula lookup'!$C$1),AR7-AP7),)</f>
        <v>0</v>
      </c>
      <c r="AT7" s="14"/>
      <c r="AU7" s="13">
        <f>IF(AT7&gt;0,IF(AT7&lt;AR7,(('formula lookup'!$A$1-AR7)+(AT7-'formula lookup'!$B$1)+'formula lookup'!$C$1),AT7-AR7),)</f>
        <v>0</v>
      </c>
      <c r="AV7" s="16">
        <f t="shared" si="1"/>
        <v>0.3305671296296297</v>
      </c>
      <c r="AW7" s="17">
        <f t="shared" si="2"/>
        <v>7</v>
      </c>
      <c r="AX7" s="16">
        <f t="shared" si="3"/>
        <v>4.7223875661375668E-2</v>
      </c>
      <c r="AY7" s="22">
        <f t="shared" si="4"/>
        <v>36.75</v>
      </c>
      <c r="AZ7" s="18">
        <f t="shared" si="5"/>
        <v>9800</v>
      </c>
      <c r="BA7" s="17">
        <v>3</v>
      </c>
    </row>
    <row r="8" spans="1:53" s="2" customFormat="1" ht="25.75" customHeight="1">
      <c r="A8" s="7" t="s">
        <v>182</v>
      </c>
      <c r="B8" s="7" t="s">
        <v>84</v>
      </c>
      <c r="C8" s="8">
        <v>0.41666666666666669</v>
      </c>
      <c r="D8" s="12">
        <v>0.4548611111111111</v>
      </c>
      <c r="E8" s="11">
        <f t="shared" si="0"/>
        <v>3.819444444444442E-2</v>
      </c>
      <c r="F8" s="14">
        <v>0.49444444444444446</v>
      </c>
      <c r="G8" s="13">
        <f>IF(F8&gt;0,IF(F8&lt;D8,(('formula lookup'!$A$1-D8)+(F8-'formula lookup'!$B$1)+'formula lookup'!$C$1),F8-D8),)</f>
        <v>3.9583333333333359E-2</v>
      </c>
      <c r="H8" s="12">
        <v>0.53819444444444442</v>
      </c>
      <c r="I8" s="11">
        <f>IF(H8&gt;0,IF(H8&lt;F8,(('formula lookup'!$A$1-F8)+(H8-'formula lookup'!$B$1)+'formula lookup'!$C$1),H8-F8),)</f>
        <v>4.3749999999999956E-2</v>
      </c>
      <c r="J8" s="14">
        <v>0.59166666666666667</v>
      </c>
      <c r="K8" s="13">
        <f>IF(J8&gt;0,IF(J8&lt;H8,(('formula lookup'!$A$1-H8)+(J8-'formula lookup'!$B$1)+'formula lookup'!$C$1),J8-H8),)</f>
        <v>5.3472222222222254E-2</v>
      </c>
      <c r="L8" s="12">
        <v>0.63541666666666663</v>
      </c>
      <c r="M8" s="11">
        <f>IF(L8&gt;0,IF(L8&lt;J8,(('formula lookup'!$A$1-J8)+(L8-'formula lookup'!$B$1)+'formula lookup'!$C$1),L8-J8),)</f>
        <v>4.3749999999999956E-2</v>
      </c>
      <c r="N8" s="14">
        <v>0.71458333333333324</v>
      </c>
      <c r="O8" s="13">
        <f>IF(N8&gt;0,IF(N8&lt;L8,(('formula lookup'!$A$1-L8)+(N8-'formula lookup'!$B$1)+'formula lookup'!$C$1),N8-L8),)</f>
        <v>7.9166666666666607E-2</v>
      </c>
      <c r="P8" s="12">
        <v>0.80069444444444438</v>
      </c>
      <c r="Q8" s="11">
        <f>IF(P8&gt;0,IF(P8&lt;N8,(('formula lookup'!$A$1-N8)+(P8-'formula lookup'!$B$1)+'formula lookup'!$C$1),P8-N8),)</f>
        <v>8.6111111111111138E-2</v>
      </c>
      <c r="R8" s="14"/>
      <c r="S8" s="13">
        <f>IF(R8&gt;0,IF(R8&lt;P8,(('formula lookup'!$A$1-P8)+(R8-'formula lookup'!$B$1)+'formula lookup'!$C$1),R8-P8),)</f>
        <v>0</v>
      </c>
      <c r="T8" s="12"/>
      <c r="U8" s="11">
        <f>IF(T8&gt;0,IF(T8&lt;R8,(('formula lookup'!$A$1-R8)+(T8-'formula lookup'!$B$1)+'formula lookup'!$C$1),T8-R8),)</f>
        <v>0</v>
      </c>
      <c r="V8" s="14"/>
      <c r="W8" s="13">
        <f>IF(V8&gt;0,IF(V8&lt;T8,(('formula lookup'!$A$1-T8)+(V8-'formula lookup'!$B$1)+'formula lookup'!$C$1),V8-T8),)</f>
        <v>0</v>
      </c>
      <c r="X8" s="12"/>
      <c r="Y8" s="11">
        <f>IF(X8&gt;0,IF(X8&lt;V8,(('formula lookup'!$A$1-V8)+(X8-'formula lookup'!$B$1)+'formula lookup'!$C$1),X8-V8),)</f>
        <v>0</v>
      </c>
      <c r="Z8" s="14"/>
      <c r="AA8" s="13">
        <f>IF(Z8&gt;0,IF(Z8&lt;X8,(('formula lookup'!$A$1-X8)+(Z8-'formula lookup'!$B$1)+'formula lookup'!$C$1),Z8-X8),)</f>
        <v>0</v>
      </c>
      <c r="AB8" s="12"/>
      <c r="AC8" s="11">
        <f>IF(AB8&gt;0,IF(AB8&lt;Z8,(('formula lookup'!$A$1-Z8)+(AB8-'formula lookup'!$B$1)+'formula lookup'!$C$1),AB8-Z8),)</f>
        <v>0</v>
      </c>
      <c r="AD8" s="14"/>
      <c r="AE8" s="13">
        <f>IF(AD8&gt;0,IF(AD8&lt;AB8,(('formula lookup'!$A$1-AB8)+(AD8-'formula lookup'!$B$1)+'formula lookup'!$C$1),AD8-AB8),)</f>
        <v>0</v>
      </c>
      <c r="AF8" s="12"/>
      <c r="AG8" s="11">
        <f>IF(AF8&gt;0,IF(AF8&lt;AD8,(('formula lookup'!$A$1-AD8)+(AF8-'formula lookup'!$B$1)+'formula lookup'!$C$1),AF8-AD8),)</f>
        <v>0</v>
      </c>
      <c r="AH8" s="14"/>
      <c r="AI8" s="13">
        <f>IF(AH8&gt;0,IF(AH8&lt;AF8,(('formula lookup'!$A$1-AF8)+(AH8-'formula lookup'!$B$1)+'formula lookup'!$C$1),AH8-AF8),)</f>
        <v>0</v>
      </c>
      <c r="AJ8" s="12"/>
      <c r="AK8" s="11">
        <f>IF(AJ8&gt;0,IF(AJ8&lt;AH8,(('formula lookup'!$A$1-AH8)+(AJ8-'formula lookup'!$B$1)+'formula lookup'!$C$1),AJ8-AH8),)</f>
        <v>0</v>
      </c>
      <c r="AL8" s="14"/>
      <c r="AM8" s="13">
        <f>IF(AL8&gt;0,IF(AL8&lt;AJ8,(('formula lookup'!$A$1-AJ8)+(AL8-'formula lookup'!$B$1)+'formula lookup'!$C$1),AL8-AJ8),)</f>
        <v>0</v>
      </c>
      <c r="AN8" s="12"/>
      <c r="AO8" s="11">
        <f>IF(AN8&gt;0,IF(AN8&lt;AL8,(('formula lookup'!$A$1-AL8)+(AN8-'formula lookup'!$B$1)+'formula lookup'!$C$1),AN8-AL8),)</f>
        <v>0</v>
      </c>
      <c r="AP8" s="14"/>
      <c r="AQ8" s="13">
        <f>IF(AP8&gt;0,IF(AP8&lt;AN8,(('formula lookup'!$A$1-AN8)+(AP8-'formula lookup'!$B$1)+'formula lookup'!$C$1),AP8-AN8),)</f>
        <v>0</v>
      </c>
      <c r="AR8" s="12"/>
      <c r="AS8" s="11">
        <f>IF(AR8&gt;0,IF(AR8&lt;AP8,(('formula lookup'!$A$1-AP8)+(AR8-'formula lookup'!$B$1)+'formula lookup'!$C$1),AR8-AP8),)</f>
        <v>0</v>
      </c>
      <c r="AT8" s="14"/>
      <c r="AU8" s="13">
        <f>IF(AT8&gt;0,IF(AT8&lt;AR8,(('formula lookup'!$A$1-AR8)+(AT8-'formula lookup'!$B$1)+'formula lookup'!$C$1),AT8-AR8),)</f>
        <v>0</v>
      </c>
      <c r="AV8" s="16">
        <f t="shared" si="1"/>
        <v>0.38402777777777769</v>
      </c>
      <c r="AW8" s="17">
        <f t="shared" si="2"/>
        <v>7</v>
      </c>
      <c r="AX8" s="16">
        <f t="shared" si="3"/>
        <v>5.4861111111111097E-2</v>
      </c>
      <c r="AY8" s="22">
        <f t="shared" si="4"/>
        <v>36.75</v>
      </c>
      <c r="AZ8" s="18">
        <f t="shared" si="5"/>
        <v>9800</v>
      </c>
      <c r="BA8" s="17">
        <v>4</v>
      </c>
    </row>
    <row r="9" spans="1:53" s="2" customFormat="1" ht="25.75" customHeight="1">
      <c r="A9" s="7" t="s">
        <v>182</v>
      </c>
      <c r="B9" s="7" t="s">
        <v>95</v>
      </c>
      <c r="C9" s="8">
        <v>0.41666666666666669</v>
      </c>
      <c r="D9" s="12">
        <v>0.45833333333333331</v>
      </c>
      <c r="E9" s="11">
        <f t="shared" si="0"/>
        <v>4.166666666666663E-2</v>
      </c>
      <c r="F9" s="14">
        <v>0.5</v>
      </c>
      <c r="G9" s="13">
        <f>IF(F9&gt;0,IF(F9&lt;D9,(('formula lookup'!$A$1-D9)+(F9-'formula lookup'!$B$1)+'formula lookup'!$C$1),F9-D9),)</f>
        <v>4.1666666666666685E-2</v>
      </c>
      <c r="H9" s="12">
        <v>0.54166666666666663</v>
      </c>
      <c r="I9" s="11">
        <f>IF(H9&gt;0,IF(H9&lt;F9,(('formula lookup'!$A$1-F9)+(H9-'formula lookup'!$B$1)+'formula lookup'!$C$1),H9-F9),)</f>
        <v>4.166666666666663E-2</v>
      </c>
      <c r="J9" s="14">
        <v>0.5854166666666667</v>
      </c>
      <c r="K9" s="13">
        <f>IF(J9&gt;0,IF(J9&lt;H9,(('formula lookup'!$A$1-H9)+(J9-'formula lookup'!$B$1)+'formula lookup'!$C$1),J9-H9),)</f>
        <v>4.3750000000000067E-2</v>
      </c>
      <c r="L9" s="12">
        <v>0.62916666666666665</v>
      </c>
      <c r="M9" s="11">
        <f>IF(L9&gt;0,IF(L9&lt;J9,(('formula lookup'!$A$1-J9)+(L9-'formula lookup'!$B$1)+'formula lookup'!$C$1),L9-J9),)</f>
        <v>4.3749999999999956E-2</v>
      </c>
      <c r="N9" s="14">
        <v>0.6791666666666667</v>
      </c>
      <c r="O9" s="13">
        <f>IF(N9&gt;0,IF(N9&lt;L9,(('formula lookup'!$A$1-L9)+(N9-'formula lookup'!$B$1)+'formula lookup'!$C$1),N9-L9),)</f>
        <v>5.0000000000000044E-2</v>
      </c>
      <c r="P9" s="12"/>
      <c r="Q9" s="11">
        <f>IF(P9&gt;0,IF(P9&lt;N9,(('formula lookup'!$A$1-N9)+(P9-'formula lookup'!$B$1)+'formula lookup'!$C$1),P9-N9),)</f>
        <v>0</v>
      </c>
      <c r="R9" s="14"/>
      <c r="S9" s="13">
        <f>IF(R9&gt;0,IF(R9&lt;P9,(('formula lookup'!$A$1-P9)+(R9-'formula lookup'!$B$1)+'formula lookup'!$C$1),R9-P9),)</f>
        <v>0</v>
      </c>
      <c r="T9" s="12"/>
      <c r="U9" s="11">
        <f>IF(T9&gt;0,IF(T9&lt;R9,(('formula lookup'!$A$1-R9)+(T9-'formula lookup'!$B$1)+'formula lookup'!$C$1),T9-R9),)</f>
        <v>0</v>
      </c>
      <c r="V9" s="14"/>
      <c r="W9" s="13">
        <f>IF(V9&gt;0,IF(V9&lt;T9,(('formula lookup'!$A$1-T9)+(V9-'formula lookup'!$B$1)+'formula lookup'!$C$1),V9-T9),)</f>
        <v>0</v>
      </c>
      <c r="X9" s="12"/>
      <c r="Y9" s="11">
        <f>IF(X9&gt;0,IF(X9&lt;V9,(('formula lookup'!$A$1-V9)+(X9-'formula lookup'!$B$1)+'formula lookup'!$C$1),X9-V9),)</f>
        <v>0</v>
      </c>
      <c r="Z9" s="14"/>
      <c r="AA9" s="13">
        <f>IF(Z9&gt;0,IF(Z9&lt;X9,(('formula lookup'!$A$1-X9)+(Z9-'formula lookup'!$B$1)+'formula lookup'!$C$1),Z9-X9),)</f>
        <v>0</v>
      </c>
      <c r="AB9" s="12"/>
      <c r="AC9" s="11">
        <f>IF(AB9&gt;0,IF(AB9&lt;Z9,(('formula lookup'!$A$1-Z9)+(AB9-'formula lookup'!$B$1)+'formula lookup'!$C$1),AB9-Z9),)</f>
        <v>0</v>
      </c>
      <c r="AD9" s="14"/>
      <c r="AE9" s="13">
        <f>IF(AD9&gt;0,IF(AD9&lt;AB9,(('formula lookup'!$A$1-AB9)+(AD9-'formula lookup'!$B$1)+'formula lookup'!$C$1),AD9-AB9),)</f>
        <v>0</v>
      </c>
      <c r="AF9" s="12"/>
      <c r="AG9" s="11">
        <f>IF(AF9&gt;0,IF(AF9&lt;AD9,(('formula lookup'!$A$1-AD9)+(AF9-'formula lookup'!$B$1)+'formula lookup'!$C$1),AF9-AD9),)</f>
        <v>0</v>
      </c>
      <c r="AH9" s="14"/>
      <c r="AI9" s="13">
        <f>IF(AH9&gt;0,IF(AH9&lt;AF9,(('formula lookup'!$A$1-AF9)+(AH9-'formula lookup'!$B$1)+'formula lookup'!$C$1),AH9-AF9),)</f>
        <v>0</v>
      </c>
      <c r="AJ9" s="12"/>
      <c r="AK9" s="11">
        <f>IF(AJ9&gt;0,IF(AJ9&lt;AH9,(('formula lookup'!$A$1-AH9)+(AJ9-'formula lookup'!$B$1)+'formula lookup'!$C$1),AJ9-AH9),)</f>
        <v>0</v>
      </c>
      <c r="AL9" s="14"/>
      <c r="AM9" s="13">
        <f>IF(AL9&gt;0,IF(AL9&lt;AJ9,(('formula lookup'!$A$1-AJ9)+(AL9-'formula lookup'!$B$1)+'formula lookup'!$C$1),AL9-AJ9),)</f>
        <v>0</v>
      </c>
      <c r="AN9" s="12"/>
      <c r="AO9" s="11">
        <f>IF(AN9&gt;0,IF(AN9&lt;AL9,(('formula lookup'!$A$1-AL9)+(AN9-'formula lookup'!$B$1)+'formula lookup'!$C$1),AN9-AL9),)</f>
        <v>0</v>
      </c>
      <c r="AP9" s="14"/>
      <c r="AQ9" s="13">
        <f>IF(AP9&gt;0,IF(AP9&lt;AN9,(('formula lookup'!$A$1-AN9)+(AP9-'formula lookup'!$B$1)+'formula lookup'!$C$1),AP9-AN9),)</f>
        <v>0</v>
      </c>
      <c r="AR9" s="12"/>
      <c r="AS9" s="11">
        <f>IF(AR9&gt;0,IF(AR9&lt;AP9,(('formula lookup'!$A$1-AP9)+(AR9-'formula lookup'!$B$1)+'formula lookup'!$C$1),AR9-AP9),)</f>
        <v>0</v>
      </c>
      <c r="AT9" s="14"/>
      <c r="AU9" s="13">
        <f>IF(AT9&gt;0,IF(AT9&lt;AR9,(('formula lookup'!$A$1-AR9)+(AT9-'formula lookup'!$B$1)+'formula lookup'!$C$1),AT9-AR9),)</f>
        <v>0</v>
      </c>
      <c r="AV9" s="16">
        <f t="shared" si="1"/>
        <v>0.26250000000000001</v>
      </c>
      <c r="AW9" s="17">
        <f t="shared" si="2"/>
        <v>6</v>
      </c>
      <c r="AX9" s="16">
        <f t="shared" si="3"/>
        <v>4.3750000000000004E-2</v>
      </c>
      <c r="AY9" s="22">
        <f t="shared" si="4"/>
        <v>31.5</v>
      </c>
      <c r="AZ9" s="18">
        <f t="shared" si="5"/>
        <v>8400</v>
      </c>
      <c r="BA9" s="17">
        <v>5</v>
      </c>
    </row>
    <row r="10" spans="1:53" s="2" customFormat="1" ht="25.75" customHeight="1">
      <c r="A10" s="7" t="s">
        <v>182</v>
      </c>
      <c r="B10" s="7" t="s">
        <v>183</v>
      </c>
      <c r="C10" s="8">
        <v>0.41666666666666669</v>
      </c>
      <c r="D10" s="12">
        <v>0.45545138888888892</v>
      </c>
      <c r="E10" s="11">
        <f t="shared" si="0"/>
        <v>3.8784722222222234E-2</v>
      </c>
      <c r="F10" s="14">
        <v>0.49451388888888892</v>
      </c>
      <c r="G10" s="13">
        <f>IF(F10&gt;0,IF(F10&lt;D10,(('formula lookup'!$A$1-D10)+(F10-'formula lookup'!$B$1)+'formula lookup'!$C$1),F10-D10),)</f>
        <v>3.90625E-2</v>
      </c>
      <c r="H10" s="12">
        <v>0.52587962962962964</v>
      </c>
      <c r="I10" s="11">
        <f>IF(H10&gt;0,IF(H10&lt;F10,(('formula lookup'!$A$1-F10)+(H10-'formula lookup'!$B$1)+'formula lookup'!$C$1),H10-F10),)</f>
        <v>3.1365740740740722E-2</v>
      </c>
      <c r="J10" s="14">
        <v>0.58300925925925928</v>
      </c>
      <c r="K10" s="13">
        <f>IF(J10&gt;0,IF(J10&lt;H10,(('formula lookup'!$A$1-H10)+(J10-'formula lookup'!$B$1)+'formula lookup'!$C$1),J10-H10),)</f>
        <v>5.7129629629629641E-2</v>
      </c>
      <c r="L10" s="12">
        <v>0.63386574074074076</v>
      </c>
      <c r="M10" s="11">
        <f>IF(L10&gt;0,IF(L10&lt;J10,(('formula lookup'!$A$1-J10)+(L10-'formula lookup'!$B$1)+'formula lookup'!$C$1),L10-J10),)</f>
        <v>5.0856481481481475E-2</v>
      </c>
      <c r="N10" s="14">
        <v>0.69364583333333341</v>
      </c>
      <c r="O10" s="13">
        <f>IF(N10&gt;0,IF(N10&lt;L10,(('formula lookup'!$A$1-L10)+(N10-'formula lookup'!$B$1)+'formula lookup'!$C$1),N10-L10),)</f>
        <v>5.9780092592592649E-2</v>
      </c>
      <c r="P10" s="12"/>
      <c r="Q10" s="11">
        <f>IF(P10&gt;0,IF(P10&lt;N10,(('formula lookup'!$A$1-N10)+(P10-'formula lookup'!$B$1)+'formula lookup'!$C$1),P10-N10),)</f>
        <v>0</v>
      </c>
      <c r="R10" s="14"/>
      <c r="S10" s="13">
        <f>IF(R10&gt;0,IF(R10&lt;P10,(('formula lookup'!$A$1-P10)+(R10-'formula lookup'!$B$1)+'formula lookup'!$C$1),R10-P10),)</f>
        <v>0</v>
      </c>
      <c r="T10" s="12"/>
      <c r="U10" s="11">
        <f>IF(T10&gt;0,IF(T10&lt;R10,(('formula lookup'!$A$1-R10)+(T10-'formula lookup'!$B$1)+'formula lookup'!$C$1),T10-R10),)</f>
        <v>0</v>
      </c>
      <c r="V10" s="14"/>
      <c r="W10" s="13">
        <f>IF(V10&gt;0,IF(V10&lt;T10,(('formula lookup'!$A$1-T10)+(V10-'formula lookup'!$B$1)+'formula lookup'!$C$1),V10-T10),)</f>
        <v>0</v>
      </c>
      <c r="X10" s="12"/>
      <c r="Y10" s="11">
        <f>IF(X10&gt;0,IF(X10&lt;V10,(('formula lookup'!$A$1-V10)+(X10-'formula lookup'!$B$1)+'formula lookup'!$C$1),X10-V10),)</f>
        <v>0</v>
      </c>
      <c r="Z10" s="14"/>
      <c r="AA10" s="13">
        <f>IF(Z10&gt;0,IF(Z10&lt;X10,(('formula lookup'!$A$1-X10)+(Z10-'formula lookup'!$B$1)+'formula lookup'!$C$1),Z10-X10),)</f>
        <v>0</v>
      </c>
      <c r="AB10" s="12"/>
      <c r="AC10" s="11">
        <f>IF(AB10&gt;0,IF(AB10&lt;Z10,(('formula lookup'!$A$1-Z10)+(AB10-'formula lookup'!$B$1)+'formula lookup'!$C$1),AB10-Z10),)</f>
        <v>0</v>
      </c>
      <c r="AD10" s="14"/>
      <c r="AE10" s="13">
        <f>IF(AD10&gt;0,IF(AD10&lt;AB10,(('formula lookup'!$A$1-AB10)+(AD10-'formula lookup'!$B$1)+'formula lookup'!$C$1),AD10-AB10),)</f>
        <v>0</v>
      </c>
      <c r="AF10" s="12"/>
      <c r="AG10" s="11">
        <f>IF(AF10&gt;0,IF(AF10&lt;AD10,(('formula lookup'!$A$1-AD10)+(AF10-'formula lookup'!$B$1)+'formula lookup'!$C$1),AF10-AD10),)</f>
        <v>0</v>
      </c>
      <c r="AH10" s="14"/>
      <c r="AI10" s="13">
        <f>IF(AH10&gt;0,IF(AH10&lt;AF10,(('formula lookup'!$A$1-AF10)+(AH10-'formula lookup'!$B$1)+'formula lookup'!$C$1),AH10-AF10),)</f>
        <v>0</v>
      </c>
      <c r="AJ10" s="12"/>
      <c r="AK10" s="11">
        <f>IF(AJ10&gt;0,IF(AJ10&lt;AH10,(('formula lookup'!$A$1-AH10)+(AJ10-'formula lookup'!$B$1)+'formula lookup'!$C$1),AJ10-AH10),)</f>
        <v>0</v>
      </c>
      <c r="AL10" s="14"/>
      <c r="AM10" s="13">
        <f>IF(AL10&gt;0,IF(AL10&lt;AJ10,(('formula lookup'!$A$1-AJ10)+(AL10-'formula lookup'!$B$1)+'formula lookup'!$C$1),AL10-AJ10),)</f>
        <v>0</v>
      </c>
      <c r="AN10" s="12"/>
      <c r="AO10" s="11">
        <f>IF(AN10&gt;0,IF(AN10&lt;AL10,(('formula lookup'!$A$1-AL10)+(AN10-'formula lookup'!$B$1)+'formula lookup'!$C$1),AN10-AL10),)</f>
        <v>0</v>
      </c>
      <c r="AP10" s="14"/>
      <c r="AQ10" s="13">
        <f>IF(AP10&gt;0,IF(AP10&lt;AN10,(('formula lookup'!$A$1-AN10)+(AP10-'formula lookup'!$B$1)+'formula lookup'!$C$1),AP10-AN10),)</f>
        <v>0</v>
      </c>
      <c r="AR10" s="12"/>
      <c r="AS10" s="11">
        <f>IF(AR10&gt;0,IF(AR10&lt;AP10,(('formula lookup'!$A$1-AP10)+(AR10-'formula lookup'!$B$1)+'formula lookup'!$C$1),AR10-AP10),)</f>
        <v>0</v>
      </c>
      <c r="AT10" s="14"/>
      <c r="AU10" s="13">
        <f>IF(AT10&gt;0,IF(AT10&lt;AR10,(('formula lookup'!$A$1-AR10)+(AT10-'formula lookup'!$B$1)+'formula lookup'!$C$1),AT10-AR10),)</f>
        <v>0</v>
      </c>
      <c r="AV10" s="16">
        <f t="shared" si="1"/>
        <v>0.27697916666666672</v>
      </c>
      <c r="AW10" s="17">
        <f t="shared" si="2"/>
        <v>6</v>
      </c>
      <c r="AX10" s="16">
        <f t="shared" si="3"/>
        <v>4.6163194444444451E-2</v>
      </c>
      <c r="AY10" s="22">
        <f t="shared" si="4"/>
        <v>31.5</v>
      </c>
      <c r="AZ10" s="18">
        <f t="shared" si="5"/>
        <v>8400</v>
      </c>
      <c r="BA10" s="17">
        <v>6</v>
      </c>
    </row>
    <row r="11" spans="1:53" s="2" customFormat="1" ht="25.75" customHeight="1">
      <c r="A11" s="7" t="s">
        <v>182</v>
      </c>
      <c r="B11" s="7" t="s">
        <v>86</v>
      </c>
      <c r="C11" s="8">
        <v>0.41666666666666669</v>
      </c>
      <c r="D11" s="12">
        <v>0.45833333333333331</v>
      </c>
      <c r="E11" s="11">
        <f t="shared" si="0"/>
        <v>4.166666666666663E-2</v>
      </c>
      <c r="F11" s="14">
        <v>0.50277777777777777</v>
      </c>
      <c r="G11" s="13">
        <f>IF(F11&gt;0,IF(F11&lt;D11,(('formula lookup'!$A$1-D11)+(F11-'formula lookup'!$B$1)+'formula lookup'!$C$1),F11-D11),)</f>
        <v>4.4444444444444453E-2</v>
      </c>
      <c r="H11" s="12">
        <v>0.54780092592592589</v>
      </c>
      <c r="I11" s="11">
        <f>IF(H11&gt;0,IF(H11&lt;F11,(('formula lookup'!$A$1-F11)+(H11-'formula lookup'!$B$1)+'formula lookup'!$C$1),H11-F11),)</f>
        <v>4.5023148148148118E-2</v>
      </c>
      <c r="J11" s="14">
        <v>0.59652777777777777</v>
      </c>
      <c r="K11" s="13">
        <f>IF(J11&gt;0,IF(J11&lt;H11,(('formula lookup'!$A$1-H11)+(J11-'formula lookup'!$B$1)+'formula lookup'!$C$1),J11-H11),)</f>
        <v>4.8726851851851882E-2</v>
      </c>
      <c r="L11" s="12">
        <v>0.64861111111111114</v>
      </c>
      <c r="M11" s="11">
        <f>IF(L11&gt;0,IF(L11&lt;J11,(('formula lookup'!$A$1-J11)+(L11-'formula lookup'!$B$1)+'formula lookup'!$C$1),L11-J11),)</f>
        <v>5.208333333333337E-2</v>
      </c>
      <c r="N11" s="14">
        <v>0.7104166666666667</v>
      </c>
      <c r="O11" s="13">
        <f>IF(N11&gt;0,IF(N11&lt;L11,(('formula lookup'!$A$1-L11)+(N11-'formula lookup'!$B$1)+'formula lookup'!$C$1),N11-L11),)</f>
        <v>6.1805555555555558E-2</v>
      </c>
      <c r="P11" s="12"/>
      <c r="Q11" s="11">
        <f>IF(P11&gt;0,IF(P11&lt;N11,(('formula lookup'!$A$1-N11)+(P11-'formula lookup'!$B$1)+'formula lookup'!$C$1),P11-N11),)</f>
        <v>0</v>
      </c>
      <c r="R11" s="14"/>
      <c r="S11" s="13">
        <f>IF(R11&gt;0,IF(R11&lt;P11,(('formula lookup'!$A$1-P11)+(R11-'formula lookup'!$B$1)+'formula lookup'!$C$1),R11-P11),)</f>
        <v>0</v>
      </c>
      <c r="T11" s="12"/>
      <c r="U11" s="11">
        <f>IF(T11&gt;0,IF(T11&lt;R11,(('formula lookup'!$A$1-R11)+(T11-'formula lookup'!$B$1)+'formula lookup'!$C$1),T11-R11),)</f>
        <v>0</v>
      </c>
      <c r="V11" s="14"/>
      <c r="W11" s="13">
        <f>IF(V11&gt;0,IF(V11&lt;T11,(('formula lookup'!$A$1-T11)+(V11-'formula lookup'!$B$1)+'formula lookup'!$C$1),V11-T11),)</f>
        <v>0</v>
      </c>
      <c r="X11" s="12"/>
      <c r="Y11" s="11">
        <f>IF(X11&gt;0,IF(X11&lt;V11,(('formula lookup'!$A$1-V11)+(X11-'formula lookup'!$B$1)+'formula lookup'!$C$1),X11-V11),)</f>
        <v>0</v>
      </c>
      <c r="Z11" s="14"/>
      <c r="AA11" s="13">
        <f>IF(Z11&gt;0,IF(Z11&lt;X11,(('formula lookup'!$A$1-X11)+(Z11-'formula lookup'!$B$1)+'formula lookup'!$C$1),Z11-X11),)</f>
        <v>0</v>
      </c>
      <c r="AB11" s="12"/>
      <c r="AC11" s="11">
        <f>IF(AB11&gt;0,IF(AB11&lt;Z11,(('formula lookup'!$A$1-Z11)+(AB11-'formula lookup'!$B$1)+'formula lookup'!$C$1),AB11-Z11),)</f>
        <v>0</v>
      </c>
      <c r="AD11" s="14"/>
      <c r="AE11" s="13">
        <f>IF(AD11&gt;0,IF(AD11&lt;AB11,(('formula lookup'!$A$1-AB11)+(AD11-'formula lookup'!$B$1)+'formula lookup'!$C$1),AD11-AB11),)</f>
        <v>0</v>
      </c>
      <c r="AF11" s="12"/>
      <c r="AG11" s="11">
        <f>IF(AF11&gt;0,IF(AF11&lt;AD11,(('formula lookup'!$A$1-AD11)+(AF11-'formula lookup'!$B$1)+'formula lookup'!$C$1),AF11-AD11),)</f>
        <v>0</v>
      </c>
      <c r="AH11" s="14"/>
      <c r="AI11" s="13">
        <f>IF(AH11&gt;0,IF(AH11&lt;AF11,(('formula lookup'!$A$1-AF11)+(AH11-'formula lookup'!$B$1)+'formula lookup'!$C$1),AH11-AF11),)</f>
        <v>0</v>
      </c>
      <c r="AJ11" s="12"/>
      <c r="AK11" s="11">
        <f>IF(AJ11&gt;0,IF(AJ11&lt;AH11,(('formula lookup'!$A$1-AH11)+(AJ11-'formula lookup'!$B$1)+'formula lookup'!$C$1),AJ11-AH11),)</f>
        <v>0</v>
      </c>
      <c r="AL11" s="14"/>
      <c r="AM11" s="13">
        <f>IF(AL11&gt;0,IF(AL11&lt;AJ11,(('formula lookup'!$A$1-AJ11)+(AL11-'formula lookup'!$B$1)+'formula lookup'!$C$1),AL11-AJ11),)</f>
        <v>0</v>
      </c>
      <c r="AN11" s="12"/>
      <c r="AO11" s="11">
        <f>IF(AN11&gt;0,IF(AN11&lt;AL11,(('formula lookup'!$A$1-AL11)+(AN11-'formula lookup'!$B$1)+'formula lookup'!$C$1),AN11-AL11),)</f>
        <v>0</v>
      </c>
      <c r="AP11" s="14"/>
      <c r="AQ11" s="13">
        <f>IF(AP11&gt;0,IF(AP11&lt;AN11,(('formula lookup'!$A$1-AN11)+(AP11-'formula lookup'!$B$1)+'formula lookup'!$C$1),AP11-AN11),)</f>
        <v>0</v>
      </c>
      <c r="AR11" s="12"/>
      <c r="AS11" s="11">
        <f>IF(AR11&gt;0,IF(AR11&lt;AP11,(('formula lookup'!$A$1-AP11)+(AR11-'formula lookup'!$B$1)+'formula lookup'!$C$1),AR11-AP11),)</f>
        <v>0</v>
      </c>
      <c r="AT11" s="14"/>
      <c r="AU11" s="13">
        <f>IF(AT11&gt;0,IF(AT11&lt;AR11,(('formula lookup'!$A$1-AR11)+(AT11-'formula lookup'!$B$1)+'formula lookup'!$C$1),AT11-AR11),)</f>
        <v>0</v>
      </c>
      <c r="AV11" s="16">
        <f t="shared" si="1"/>
        <v>0.29375000000000001</v>
      </c>
      <c r="AW11" s="17">
        <f t="shared" si="2"/>
        <v>6</v>
      </c>
      <c r="AX11" s="16">
        <f t="shared" si="3"/>
        <v>4.8958333333333333E-2</v>
      </c>
      <c r="AY11" s="22">
        <f t="shared" si="4"/>
        <v>31.5</v>
      </c>
      <c r="AZ11" s="18">
        <f t="shared" si="5"/>
        <v>8400</v>
      </c>
      <c r="BA11" s="17">
        <v>7</v>
      </c>
    </row>
    <row r="12" spans="1:53" s="2" customFormat="1" ht="25.75" customHeight="1">
      <c r="A12" s="7" t="s">
        <v>182</v>
      </c>
      <c r="B12" s="7" t="s">
        <v>73</v>
      </c>
      <c r="C12" s="8">
        <v>0.41666666666666669</v>
      </c>
      <c r="D12" s="12">
        <v>0.45792824074074073</v>
      </c>
      <c r="E12" s="11">
        <f t="shared" si="0"/>
        <v>4.1261574074074048E-2</v>
      </c>
      <c r="F12" s="14">
        <v>0.50324074074074077</v>
      </c>
      <c r="G12" s="13">
        <f>IF(F12&gt;0,IF(F12&lt;D12,(('formula lookup'!$A$1-D12)+(F12-'formula lookup'!$B$1)+'formula lookup'!$C$1),F12-D12),)</f>
        <v>4.5312500000000033E-2</v>
      </c>
      <c r="H12" s="12">
        <v>0.55023148148148149</v>
      </c>
      <c r="I12" s="11">
        <f>IF(H12&gt;0,IF(H12&lt;F12,(('formula lookup'!$A$1-F12)+(H12-'formula lookup'!$B$1)+'formula lookup'!$C$1),H12-F12),)</f>
        <v>4.6990740740740722E-2</v>
      </c>
      <c r="J12" s="14">
        <v>0.61057870370370371</v>
      </c>
      <c r="K12" s="13">
        <f>IF(J12&gt;0,IF(J12&lt;H12,(('formula lookup'!$A$1-H12)+(J12-'formula lookup'!$B$1)+'formula lookup'!$C$1),J12-H12),)</f>
        <v>6.0347222222222219E-2</v>
      </c>
      <c r="L12" s="12">
        <v>0.6544444444444445</v>
      </c>
      <c r="M12" s="11">
        <f>IF(L12&gt;0,IF(L12&lt;J12,(('formula lookup'!$A$1-J12)+(L12-'formula lookup'!$B$1)+'formula lookup'!$C$1),L12-J12),)</f>
        <v>4.3865740740740788E-2</v>
      </c>
      <c r="N12" s="14">
        <v>0.7152546296296296</v>
      </c>
      <c r="O12" s="13">
        <f>IF(N12&gt;0,IF(N12&lt;L12,(('formula lookup'!$A$1-L12)+(N12-'formula lookup'!$B$1)+'formula lookup'!$C$1),N12-L12),)</f>
        <v>6.0810185185185106E-2</v>
      </c>
      <c r="P12" s="12"/>
      <c r="Q12" s="11">
        <f>IF(P12&gt;0,IF(P12&lt;N12,(('formula lookup'!$A$1-N12)+(P12-'formula lookup'!$B$1)+'formula lookup'!$C$1),P12-N12),)</f>
        <v>0</v>
      </c>
      <c r="R12" s="14"/>
      <c r="S12" s="13">
        <f>IF(R12&gt;0,IF(R12&lt;P12,(('formula lookup'!$A$1-P12)+(R12-'formula lookup'!$B$1)+'formula lookup'!$C$1),R12-P12),)</f>
        <v>0</v>
      </c>
      <c r="T12" s="12"/>
      <c r="U12" s="11">
        <f>IF(T12&gt;0,IF(T12&lt;R12,(('formula lookup'!$A$1-R12)+(T12-'formula lookup'!$B$1)+'formula lookup'!$C$1),T12-R12),)</f>
        <v>0</v>
      </c>
      <c r="V12" s="14"/>
      <c r="W12" s="13">
        <f>IF(V12&gt;0,IF(V12&lt;T12,(('formula lookup'!$A$1-T12)+(V12-'formula lookup'!$B$1)+'formula lookup'!$C$1),V12-T12),)</f>
        <v>0</v>
      </c>
      <c r="X12" s="12"/>
      <c r="Y12" s="11">
        <f>IF(X12&gt;0,IF(X12&lt;V12,(('formula lookup'!$A$1-V12)+(X12-'formula lookup'!$B$1)+'formula lookup'!$C$1),X12-V12),)</f>
        <v>0</v>
      </c>
      <c r="Z12" s="14"/>
      <c r="AA12" s="13">
        <f>IF(Z12&gt;0,IF(Z12&lt;X12,(('formula lookup'!$A$1-X12)+(Z12-'formula lookup'!$B$1)+'formula lookup'!$C$1),Z12-X12),)</f>
        <v>0</v>
      </c>
      <c r="AB12" s="12"/>
      <c r="AC12" s="11">
        <f>IF(AB12&gt;0,IF(AB12&lt;Z12,(('formula lookup'!$A$1-Z12)+(AB12-'formula lookup'!$B$1)+'formula lookup'!$C$1),AB12-Z12),)</f>
        <v>0</v>
      </c>
      <c r="AD12" s="14"/>
      <c r="AE12" s="13">
        <f>IF(AD12&gt;0,IF(AD12&lt;AB12,(('formula lookup'!$A$1-AB12)+(AD12-'formula lookup'!$B$1)+'formula lookup'!$C$1),AD12-AB12),)</f>
        <v>0</v>
      </c>
      <c r="AF12" s="12"/>
      <c r="AG12" s="11">
        <f>IF(AF12&gt;0,IF(AF12&lt;AD12,(('formula lookup'!$A$1-AD12)+(AF12-'formula lookup'!$B$1)+'formula lookup'!$C$1),AF12-AD12),)</f>
        <v>0</v>
      </c>
      <c r="AH12" s="14"/>
      <c r="AI12" s="13">
        <f>IF(AH12&gt;0,IF(AH12&lt;AF12,(('formula lookup'!$A$1-AF12)+(AH12-'formula lookup'!$B$1)+'formula lookup'!$C$1),AH12-AF12),)</f>
        <v>0</v>
      </c>
      <c r="AJ12" s="12"/>
      <c r="AK12" s="11">
        <f>IF(AJ12&gt;0,IF(AJ12&lt;AH12,(('formula lookup'!$A$1-AH12)+(AJ12-'formula lookup'!$B$1)+'formula lookup'!$C$1),AJ12-AH12),)</f>
        <v>0</v>
      </c>
      <c r="AL12" s="14"/>
      <c r="AM12" s="13">
        <f>IF(AL12&gt;0,IF(AL12&lt;AJ12,(('formula lookup'!$A$1-AJ12)+(AL12-'formula lookup'!$B$1)+'formula lookup'!$C$1),AL12-AJ12),)</f>
        <v>0</v>
      </c>
      <c r="AN12" s="12"/>
      <c r="AO12" s="11">
        <f>IF(AN12&gt;0,IF(AN12&lt;AL12,(('formula lookup'!$A$1-AL12)+(AN12-'formula lookup'!$B$1)+'formula lookup'!$C$1),AN12-AL12),)</f>
        <v>0</v>
      </c>
      <c r="AP12" s="14"/>
      <c r="AQ12" s="13">
        <f>IF(AP12&gt;0,IF(AP12&lt;AN12,(('formula lookup'!$A$1-AN12)+(AP12-'formula lookup'!$B$1)+'formula lookup'!$C$1),AP12-AN12),)</f>
        <v>0</v>
      </c>
      <c r="AR12" s="12"/>
      <c r="AS12" s="11">
        <f>IF(AR12&gt;0,IF(AR12&lt;AP12,(('formula lookup'!$A$1-AP12)+(AR12-'formula lookup'!$B$1)+'formula lookup'!$C$1),AR12-AP12),)</f>
        <v>0</v>
      </c>
      <c r="AT12" s="14"/>
      <c r="AU12" s="13">
        <f>IF(AT12&gt;0,IF(AT12&lt;AR12,(('formula lookup'!$A$1-AR12)+(AT12-'formula lookup'!$B$1)+'formula lookup'!$C$1),AT12-AR12),)</f>
        <v>0</v>
      </c>
      <c r="AV12" s="16">
        <f t="shared" si="1"/>
        <v>0.29858796296296292</v>
      </c>
      <c r="AW12" s="17">
        <f t="shared" si="2"/>
        <v>6</v>
      </c>
      <c r="AX12" s="16">
        <f t="shared" si="3"/>
        <v>4.9764660493827155E-2</v>
      </c>
      <c r="AY12" s="22">
        <f t="shared" si="4"/>
        <v>31.5</v>
      </c>
      <c r="AZ12" s="18">
        <f t="shared" si="5"/>
        <v>8400</v>
      </c>
      <c r="BA12" s="17">
        <v>8</v>
      </c>
    </row>
    <row r="13" spans="1:53" s="2" customFormat="1" ht="25.75" customHeight="1">
      <c r="A13" s="7" t="s">
        <v>182</v>
      </c>
      <c r="B13" s="7" t="s">
        <v>82</v>
      </c>
      <c r="C13" s="8">
        <v>0.41666666666666669</v>
      </c>
      <c r="D13" s="12">
        <v>0.45833333333333331</v>
      </c>
      <c r="E13" s="11">
        <f t="shared" si="0"/>
        <v>4.166666666666663E-2</v>
      </c>
      <c r="F13" s="14">
        <v>0.50277777777777777</v>
      </c>
      <c r="G13" s="13">
        <f>IF(F13&gt;0,IF(F13&lt;D13,(('formula lookup'!$A$1-D13)+(F13-'formula lookup'!$B$1)+'formula lookup'!$C$1),F13-D13),)</f>
        <v>4.4444444444444453E-2</v>
      </c>
      <c r="H13" s="12">
        <v>0.55015046296296299</v>
      </c>
      <c r="I13" s="11">
        <f>IF(H13&gt;0,IF(H13&lt;F13,(('formula lookup'!$A$1-F13)+(H13-'formula lookup'!$B$1)+'formula lookup'!$C$1),H13-F13),)</f>
        <v>4.7372685185185226E-2</v>
      </c>
      <c r="J13" s="14">
        <v>0.6</v>
      </c>
      <c r="K13" s="13">
        <f>IF(J13&gt;0,IF(J13&lt;H13,(('formula lookup'!$A$1-H13)+(J13-'formula lookup'!$B$1)+'formula lookup'!$C$1),J13-H13),)</f>
        <v>4.9849537037036984E-2</v>
      </c>
      <c r="L13" s="12">
        <v>0.65555555555555556</v>
      </c>
      <c r="M13" s="11">
        <f>IF(L13&gt;0,IF(L13&lt;J13,(('formula lookup'!$A$1-J13)+(L13-'formula lookup'!$B$1)+'formula lookup'!$C$1),L13-J13),)</f>
        <v>5.555555555555558E-2</v>
      </c>
      <c r="N13" s="14">
        <v>0.71527777777777779</v>
      </c>
      <c r="O13" s="13">
        <f>IF(N13&gt;0,IF(N13&lt;L13,(('formula lookup'!$A$1-L13)+(N13-'formula lookup'!$B$1)+'formula lookup'!$C$1),N13-L13),)</f>
        <v>5.9722222222222232E-2</v>
      </c>
      <c r="P13" s="12"/>
      <c r="Q13" s="11">
        <f>IF(P13&gt;0,IF(P13&lt;N13,(('formula lookup'!$A$1-N13)+(P13-'formula lookup'!$B$1)+'formula lookup'!$C$1),P13-N13),)</f>
        <v>0</v>
      </c>
      <c r="R13" s="14"/>
      <c r="S13" s="13">
        <f>IF(R13&gt;0,IF(R13&lt;P13,(('formula lookup'!$A$1-P13)+(R13-'formula lookup'!$B$1)+'formula lookup'!$C$1),R13-P13),)</f>
        <v>0</v>
      </c>
      <c r="T13" s="12"/>
      <c r="U13" s="11">
        <f>IF(T13&gt;0,IF(T13&lt;R13,(('formula lookup'!$A$1-R13)+(T13-'formula lookup'!$B$1)+'formula lookup'!$C$1),T13-R13),)</f>
        <v>0</v>
      </c>
      <c r="V13" s="14"/>
      <c r="W13" s="13">
        <f>IF(V13&gt;0,IF(V13&lt;T13,(('formula lookup'!$A$1-T13)+(V13-'formula lookup'!$B$1)+'formula lookup'!$C$1),V13-T13),)</f>
        <v>0</v>
      </c>
      <c r="X13" s="12"/>
      <c r="Y13" s="11">
        <f>IF(X13&gt;0,IF(X13&lt;V13,(('formula lookup'!$A$1-V13)+(X13-'formula lookup'!$B$1)+'formula lookup'!$C$1),X13-V13),)</f>
        <v>0</v>
      </c>
      <c r="Z13" s="14"/>
      <c r="AA13" s="13">
        <f>IF(Z13&gt;0,IF(Z13&lt;X13,(('formula lookup'!$A$1-X13)+(Z13-'formula lookup'!$B$1)+'formula lookup'!$C$1),Z13-X13),)</f>
        <v>0</v>
      </c>
      <c r="AB13" s="12"/>
      <c r="AC13" s="11">
        <f>IF(AB13&gt;0,IF(AB13&lt;Z13,(('formula lookup'!$A$1-Z13)+(AB13-'formula lookup'!$B$1)+'formula lookup'!$C$1),AB13-Z13),)</f>
        <v>0</v>
      </c>
      <c r="AD13" s="14"/>
      <c r="AE13" s="13">
        <f>IF(AD13&gt;0,IF(AD13&lt;AB13,(('formula lookup'!$A$1-AB13)+(AD13-'formula lookup'!$B$1)+'formula lookup'!$C$1),AD13-AB13),)</f>
        <v>0</v>
      </c>
      <c r="AF13" s="12"/>
      <c r="AG13" s="11">
        <f>IF(AF13&gt;0,IF(AF13&lt;AD13,(('formula lookup'!$A$1-AD13)+(AF13-'formula lookup'!$B$1)+'formula lookup'!$C$1),AF13-AD13),)</f>
        <v>0</v>
      </c>
      <c r="AH13" s="14"/>
      <c r="AI13" s="13">
        <f>IF(AH13&gt;0,IF(AH13&lt;AF13,(('formula lookup'!$A$1-AF13)+(AH13-'formula lookup'!$B$1)+'formula lookup'!$C$1),AH13-AF13),)</f>
        <v>0</v>
      </c>
      <c r="AJ13" s="12"/>
      <c r="AK13" s="11">
        <f>IF(AJ13&gt;0,IF(AJ13&lt;AH13,(('formula lookup'!$A$1-AH13)+(AJ13-'formula lookup'!$B$1)+'formula lookup'!$C$1),AJ13-AH13),)</f>
        <v>0</v>
      </c>
      <c r="AL13" s="14"/>
      <c r="AM13" s="13">
        <f>IF(AL13&gt;0,IF(AL13&lt;AJ13,(('formula lookup'!$A$1-AJ13)+(AL13-'formula lookup'!$B$1)+'formula lookup'!$C$1),AL13-AJ13),)</f>
        <v>0</v>
      </c>
      <c r="AN13" s="12"/>
      <c r="AO13" s="11">
        <f>IF(AN13&gt;0,IF(AN13&lt;AL13,(('formula lookup'!$A$1-AL13)+(AN13-'formula lookup'!$B$1)+'formula lookup'!$C$1),AN13-AL13),)</f>
        <v>0</v>
      </c>
      <c r="AP13" s="14"/>
      <c r="AQ13" s="13">
        <f>IF(AP13&gt;0,IF(AP13&lt;AN13,(('formula lookup'!$A$1-AN13)+(AP13-'formula lookup'!$B$1)+'formula lookup'!$C$1),AP13-AN13),)</f>
        <v>0</v>
      </c>
      <c r="AR13" s="12"/>
      <c r="AS13" s="11">
        <f>IF(AR13&gt;0,IF(AR13&lt;AP13,(('formula lookup'!$A$1-AP13)+(AR13-'formula lookup'!$B$1)+'formula lookup'!$C$1),AR13-AP13),)</f>
        <v>0</v>
      </c>
      <c r="AT13" s="14"/>
      <c r="AU13" s="13">
        <f>IF(AT13&gt;0,IF(AT13&lt;AR13,(('formula lookup'!$A$1-AR13)+(AT13-'formula lookup'!$B$1)+'formula lookup'!$C$1),AT13-AR13),)</f>
        <v>0</v>
      </c>
      <c r="AV13" s="16">
        <f t="shared" si="1"/>
        <v>0.2986111111111111</v>
      </c>
      <c r="AW13" s="17">
        <f t="shared" si="2"/>
        <v>6</v>
      </c>
      <c r="AX13" s="16">
        <f t="shared" si="3"/>
        <v>4.9768518518518517E-2</v>
      </c>
      <c r="AY13" s="22">
        <f t="shared" si="4"/>
        <v>31.5</v>
      </c>
      <c r="AZ13" s="18">
        <f t="shared" si="5"/>
        <v>8400</v>
      </c>
      <c r="BA13" s="17">
        <v>9</v>
      </c>
    </row>
    <row r="14" spans="1:53" s="2" customFormat="1" ht="25.75" customHeight="1">
      <c r="A14" s="7" t="s">
        <v>182</v>
      </c>
      <c r="B14" s="7" t="s">
        <v>68</v>
      </c>
      <c r="C14" s="8">
        <v>0.41666666666666669</v>
      </c>
      <c r="D14" s="12">
        <v>0.4626851851851852</v>
      </c>
      <c r="E14" s="11">
        <f t="shared" si="0"/>
        <v>4.6018518518518514E-2</v>
      </c>
      <c r="F14" s="14">
        <v>0.55057870370370365</v>
      </c>
      <c r="G14" s="13">
        <f>IF(F14&gt;0,IF(F14&lt;D14,(('formula lookup'!$A$1-D14)+(F14-'formula lookup'!$B$1)+'formula lookup'!$C$1),F14-D14),)</f>
        <v>8.7893518518518454E-2</v>
      </c>
      <c r="H14" s="12">
        <v>0.55821759259259263</v>
      </c>
      <c r="I14" s="11">
        <f>IF(H14&gt;0,IF(H14&lt;F14,(('formula lookup'!$A$1-F14)+(H14-'formula lookup'!$B$1)+'formula lookup'!$C$1),H14-F14),)</f>
        <v>7.6388888888889728E-3</v>
      </c>
      <c r="J14" s="14">
        <v>0.60856481481481484</v>
      </c>
      <c r="K14" s="13">
        <f>IF(J14&gt;0,IF(J14&lt;H14,(('formula lookup'!$A$1-H14)+(J14-'formula lookup'!$B$1)+'formula lookup'!$C$1),J14-H14),)</f>
        <v>5.034722222222221E-2</v>
      </c>
      <c r="L14" s="12">
        <v>0.66104166666666664</v>
      </c>
      <c r="M14" s="11">
        <f>IF(L14&gt;0,IF(L14&lt;J14,(('formula lookup'!$A$1-J14)+(L14-'formula lookup'!$B$1)+'formula lookup'!$C$1),L14-J14),)</f>
        <v>5.2476851851851802E-2</v>
      </c>
      <c r="N14" s="14">
        <v>0.73722222222222233</v>
      </c>
      <c r="O14" s="13">
        <f>IF(N14&gt;0,IF(N14&lt;L14,(('formula lookup'!$A$1-L14)+(N14-'formula lookup'!$B$1)+'formula lookup'!$C$1),N14-L14),)</f>
        <v>7.6180555555555696E-2</v>
      </c>
      <c r="P14" s="12"/>
      <c r="Q14" s="11">
        <f>IF(P14&gt;0,IF(P14&lt;N14,(('formula lookup'!$A$1-N14)+(P14-'formula lookup'!$B$1)+'formula lookup'!$C$1),P14-N14),)</f>
        <v>0</v>
      </c>
      <c r="R14" s="14"/>
      <c r="S14" s="13">
        <f>IF(R14&gt;0,IF(R14&lt;P14,(('formula lookup'!$A$1-P14)+(R14-'formula lookup'!$B$1)+'formula lookup'!$C$1),R14-P14),)</f>
        <v>0</v>
      </c>
      <c r="T14" s="12"/>
      <c r="U14" s="11">
        <f>IF(T14&gt;0,IF(T14&lt;R14,(('formula lookup'!$A$1-R14)+(T14-'formula lookup'!$B$1)+'formula lookup'!$C$1),T14-R14),)</f>
        <v>0</v>
      </c>
      <c r="V14" s="14"/>
      <c r="W14" s="13">
        <f>IF(V14&gt;0,IF(V14&lt;T14,(('formula lookup'!$A$1-T14)+(V14-'formula lookup'!$B$1)+'formula lookup'!$C$1),V14-T14),)</f>
        <v>0</v>
      </c>
      <c r="X14" s="12"/>
      <c r="Y14" s="11">
        <f>IF(X14&gt;0,IF(X14&lt;V14,(('formula lookup'!$A$1-V14)+(X14-'formula lookup'!$B$1)+'formula lookup'!$C$1),X14-V14),)</f>
        <v>0</v>
      </c>
      <c r="Z14" s="14"/>
      <c r="AA14" s="13">
        <f>IF(Z14&gt;0,IF(Z14&lt;X14,(('formula lookup'!$A$1-X14)+(Z14-'formula lookup'!$B$1)+'formula lookup'!$C$1),Z14-X14),)</f>
        <v>0</v>
      </c>
      <c r="AB14" s="12"/>
      <c r="AC14" s="11">
        <f>IF(AB14&gt;0,IF(AB14&lt;Z14,(('formula lookup'!$A$1-Z14)+(AB14-'formula lookup'!$B$1)+'formula lookup'!$C$1),AB14-Z14),)</f>
        <v>0</v>
      </c>
      <c r="AD14" s="14"/>
      <c r="AE14" s="13">
        <f>IF(AD14&gt;0,IF(AD14&lt;AB14,(('formula lookup'!$A$1-AB14)+(AD14-'formula lookup'!$B$1)+'formula lookup'!$C$1),AD14-AB14),)</f>
        <v>0</v>
      </c>
      <c r="AF14" s="12"/>
      <c r="AG14" s="11">
        <f>IF(AF14&gt;0,IF(AF14&lt;AD14,(('formula lookup'!$A$1-AD14)+(AF14-'formula lookup'!$B$1)+'formula lookup'!$C$1),AF14-AD14),)</f>
        <v>0</v>
      </c>
      <c r="AH14" s="14"/>
      <c r="AI14" s="13">
        <f>IF(AH14&gt;0,IF(AH14&lt;AF14,(('formula lookup'!$A$1-AF14)+(AH14-'formula lookup'!$B$1)+'formula lookup'!$C$1),AH14-AF14),)</f>
        <v>0</v>
      </c>
      <c r="AJ14" s="12"/>
      <c r="AK14" s="11">
        <f>IF(AJ14&gt;0,IF(AJ14&lt;AH14,(('formula lookup'!$A$1-AH14)+(AJ14-'formula lookup'!$B$1)+'formula lookup'!$C$1),AJ14-AH14),)</f>
        <v>0</v>
      </c>
      <c r="AL14" s="14"/>
      <c r="AM14" s="13">
        <f>IF(AL14&gt;0,IF(AL14&lt;AJ14,(('formula lookup'!$A$1-AJ14)+(AL14-'formula lookup'!$B$1)+'formula lookup'!$C$1),AL14-AJ14),)</f>
        <v>0</v>
      </c>
      <c r="AN14" s="12"/>
      <c r="AO14" s="11">
        <f>IF(AN14&gt;0,IF(AN14&lt;AL14,(('formula lookup'!$A$1-AL14)+(AN14-'formula lookup'!$B$1)+'formula lookup'!$C$1),AN14-AL14),)</f>
        <v>0</v>
      </c>
      <c r="AP14" s="14"/>
      <c r="AQ14" s="13">
        <f>IF(AP14&gt;0,IF(AP14&lt;AN14,(('formula lookup'!$A$1-AN14)+(AP14-'formula lookup'!$B$1)+'formula lookup'!$C$1),AP14-AN14),)</f>
        <v>0</v>
      </c>
      <c r="AR14" s="12"/>
      <c r="AS14" s="11">
        <f>IF(AR14&gt;0,IF(AR14&lt;AP14,(('formula lookup'!$A$1-AP14)+(AR14-'formula lookup'!$B$1)+'formula lookup'!$C$1),AR14-AP14),)</f>
        <v>0</v>
      </c>
      <c r="AT14" s="14"/>
      <c r="AU14" s="13">
        <f>IF(AT14&gt;0,IF(AT14&lt;AR14,(('formula lookup'!$A$1-AR14)+(AT14-'formula lookup'!$B$1)+'formula lookup'!$C$1),AT14-AR14),)</f>
        <v>0</v>
      </c>
      <c r="AV14" s="16">
        <f t="shared" si="1"/>
        <v>0.32055555555555565</v>
      </c>
      <c r="AW14" s="17">
        <f t="shared" si="2"/>
        <v>6</v>
      </c>
      <c r="AX14" s="16">
        <f t="shared" si="3"/>
        <v>5.3425925925925939E-2</v>
      </c>
      <c r="AY14" s="22">
        <f t="shared" si="4"/>
        <v>31.5</v>
      </c>
      <c r="AZ14" s="18">
        <f t="shared" si="5"/>
        <v>8400</v>
      </c>
      <c r="BA14" s="17">
        <v>10</v>
      </c>
    </row>
    <row r="15" spans="1:53" s="2" customFormat="1" ht="25.75" customHeight="1">
      <c r="A15" s="7" t="s">
        <v>182</v>
      </c>
      <c r="B15" s="7" t="s">
        <v>91</v>
      </c>
      <c r="C15" s="8">
        <v>0.41666666666666669</v>
      </c>
      <c r="D15" s="12">
        <v>0.46319444444444446</v>
      </c>
      <c r="E15" s="11">
        <f t="shared" si="0"/>
        <v>4.6527777777777779E-2</v>
      </c>
      <c r="F15" s="14">
        <v>0.50763888888888886</v>
      </c>
      <c r="G15" s="13">
        <f>IF(F15&gt;0,IF(F15&lt;D15,(('formula lookup'!$A$1-D15)+(F15-'formula lookup'!$B$1)+'formula lookup'!$C$1),F15-D15),)</f>
        <v>4.4444444444444398E-2</v>
      </c>
      <c r="H15" s="12">
        <v>0.55625000000000002</v>
      </c>
      <c r="I15" s="11">
        <f>IF(H15&gt;0,IF(H15&lt;F15,(('formula lookup'!$A$1-F15)+(H15-'formula lookup'!$B$1)+'formula lookup'!$C$1),H15-F15),)</f>
        <v>4.861111111111116E-2</v>
      </c>
      <c r="J15" s="14">
        <v>0.61111111111111105</v>
      </c>
      <c r="K15" s="13">
        <f>IF(J15&gt;0,IF(J15&lt;H15,(('formula lookup'!$A$1-H15)+(J15-'formula lookup'!$B$1)+'formula lookup'!$C$1),J15-H15),)</f>
        <v>5.4861111111111027E-2</v>
      </c>
      <c r="L15" s="12">
        <v>0.67083333333333339</v>
      </c>
      <c r="M15" s="11">
        <f>IF(L15&gt;0,IF(L15&lt;J15,(('formula lookup'!$A$1-J15)+(L15-'formula lookup'!$B$1)+'formula lookup'!$C$1),L15-J15),)</f>
        <v>5.9722222222222343E-2</v>
      </c>
      <c r="N15" s="14">
        <v>0.73819444444444438</v>
      </c>
      <c r="O15" s="13">
        <f>IF(N15&gt;0,IF(N15&lt;L15,(('formula lookup'!$A$1-L15)+(N15-'formula lookup'!$B$1)+'formula lookup'!$C$1),N15-L15),)</f>
        <v>6.7361111111110983E-2</v>
      </c>
      <c r="P15" s="12"/>
      <c r="Q15" s="11">
        <f>IF(P15&gt;0,IF(P15&lt;N15,(('formula lookup'!$A$1-N15)+(P15-'formula lookup'!$B$1)+'formula lookup'!$C$1),P15-N15),)</f>
        <v>0</v>
      </c>
      <c r="R15" s="14"/>
      <c r="S15" s="13">
        <f>IF(R15&gt;0,IF(R15&lt;P15,(('formula lookup'!$A$1-P15)+(R15-'formula lookup'!$B$1)+'formula lookup'!$C$1),R15-P15),)</f>
        <v>0</v>
      </c>
      <c r="T15" s="12"/>
      <c r="U15" s="11">
        <f>IF(T15&gt;0,IF(T15&lt;R15,(('formula lookup'!$A$1-R15)+(T15-'formula lookup'!$B$1)+'formula lookup'!$C$1),T15-R15),)</f>
        <v>0</v>
      </c>
      <c r="V15" s="14"/>
      <c r="W15" s="13">
        <f>IF(V15&gt;0,IF(V15&lt;T15,(('formula lookup'!$A$1-T15)+(V15-'formula lookup'!$B$1)+'formula lookup'!$C$1),V15-T15),)</f>
        <v>0</v>
      </c>
      <c r="X15" s="12"/>
      <c r="Y15" s="11">
        <f>IF(X15&gt;0,IF(X15&lt;V15,(('formula lookup'!$A$1-V15)+(X15-'formula lookup'!$B$1)+'formula lookup'!$C$1),X15-V15),)</f>
        <v>0</v>
      </c>
      <c r="Z15" s="14"/>
      <c r="AA15" s="13">
        <f>IF(Z15&gt;0,IF(Z15&lt;X15,(('formula lookup'!$A$1-X15)+(Z15-'formula lookup'!$B$1)+'formula lookup'!$C$1),Z15-X15),)</f>
        <v>0</v>
      </c>
      <c r="AB15" s="12"/>
      <c r="AC15" s="11">
        <f>IF(AB15&gt;0,IF(AB15&lt;Z15,(('formula lookup'!$A$1-Z15)+(AB15-'formula lookup'!$B$1)+'formula lookup'!$C$1),AB15-Z15),)</f>
        <v>0</v>
      </c>
      <c r="AD15" s="14"/>
      <c r="AE15" s="13">
        <f>IF(AD15&gt;0,IF(AD15&lt;AB15,(('formula lookup'!$A$1-AB15)+(AD15-'formula lookup'!$B$1)+'formula lookup'!$C$1),AD15-AB15),)</f>
        <v>0</v>
      </c>
      <c r="AF15" s="12"/>
      <c r="AG15" s="11">
        <f>IF(AF15&gt;0,IF(AF15&lt;AD15,(('formula lookup'!$A$1-AD15)+(AF15-'formula lookup'!$B$1)+'formula lookup'!$C$1),AF15-AD15),)</f>
        <v>0</v>
      </c>
      <c r="AH15" s="14"/>
      <c r="AI15" s="13">
        <f>IF(AH15&gt;0,IF(AH15&lt;AF15,(('formula lookup'!$A$1-AF15)+(AH15-'formula lookup'!$B$1)+'formula lookup'!$C$1),AH15-AF15),)</f>
        <v>0</v>
      </c>
      <c r="AJ15" s="12"/>
      <c r="AK15" s="11">
        <f>IF(AJ15&gt;0,IF(AJ15&lt;AH15,(('formula lookup'!$A$1-AH15)+(AJ15-'formula lookup'!$B$1)+'formula lookup'!$C$1),AJ15-AH15),)</f>
        <v>0</v>
      </c>
      <c r="AL15" s="14"/>
      <c r="AM15" s="13">
        <f>IF(AL15&gt;0,IF(AL15&lt;AJ15,(('formula lookup'!$A$1-AJ15)+(AL15-'formula lookup'!$B$1)+'formula lookup'!$C$1),AL15-AJ15),)</f>
        <v>0</v>
      </c>
      <c r="AN15" s="12"/>
      <c r="AO15" s="11">
        <f>IF(AN15&gt;0,IF(AN15&lt;AL15,(('formula lookup'!$A$1-AL15)+(AN15-'formula lookup'!$B$1)+'formula lookup'!$C$1),AN15-AL15),)</f>
        <v>0</v>
      </c>
      <c r="AP15" s="14"/>
      <c r="AQ15" s="13">
        <f>IF(AP15&gt;0,IF(AP15&lt;AN15,(('formula lookup'!$A$1-AN15)+(AP15-'formula lookup'!$B$1)+'formula lookup'!$C$1),AP15-AN15),)</f>
        <v>0</v>
      </c>
      <c r="AR15" s="12"/>
      <c r="AS15" s="11">
        <f>IF(AR15&gt;0,IF(AR15&lt;AP15,(('formula lookup'!$A$1-AP15)+(AR15-'formula lookup'!$B$1)+'formula lookup'!$C$1),AR15-AP15),)</f>
        <v>0</v>
      </c>
      <c r="AT15" s="14"/>
      <c r="AU15" s="13">
        <f>IF(AT15&gt;0,IF(AT15&lt;AR15,(('formula lookup'!$A$1-AR15)+(AT15-'formula lookup'!$B$1)+'formula lookup'!$C$1),AT15-AR15),)</f>
        <v>0</v>
      </c>
      <c r="AV15" s="16">
        <f t="shared" si="1"/>
        <v>0.32152777777777769</v>
      </c>
      <c r="AW15" s="17">
        <f t="shared" si="2"/>
        <v>6</v>
      </c>
      <c r="AX15" s="16">
        <f t="shared" si="3"/>
        <v>5.3587962962962948E-2</v>
      </c>
      <c r="AY15" s="22">
        <f t="shared" si="4"/>
        <v>31.5</v>
      </c>
      <c r="AZ15" s="18">
        <f t="shared" si="5"/>
        <v>8400</v>
      </c>
      <c r="BA15" s="17">
        <v>11</v>
      </c>
    </row>
    <row r="16" spans="1:53" s="2" customFormat="1" ht="25.75" customHeight="1">
      <c r="A16" s="7" t="s">
        <v>182</v>
      </c>
      <c r="B16" s="7" t="s">
        <v>76</v>
      </c>
      <c r="C16" s="8">
        <v>0.41666666666666669</v>
      </c>
      <c r="D16" s="12">
        <v>0.46319444444444446</v>
      </c>
      <c r="E16" s="11">
        <f t="shared" si="0"/>
        <v>4.6527777777777779E-2</v>
      </c>
      <c r="F16" s="14">
        <v>0.50937500000000002</v>
      </c>
      <c r="G16" s="13">
        <f>IF(F16&gt;0,IF(F16&lt;D16,(('formula lookup'!$A$1-D16)+(F16-'formula lookup'!$B$1)+'formula lookup'!$C$1),F16-D16),)</f>
        <v>4.6180555555555558E-2</v>
      </c>
      <c r="H16" s="12">
        <v>0.56390046296296303</v>
      </c>
      <c r="I16" s="11">
        <f>IF(H16&gt;0,IF(H16&lt;F16,(('formula lookup'!$A$1-F16)+(H16-'formula lookup'!$B$1)+'formula lookup'!$C$1),H16-F16),)</f>
        <v>5.4525462962963012E-2</v>
      </c>
      <c r="J16" s="14">
        <v>0.6212847222222222</v>
      </c>
      <c r="K16" s="13">
        <f>IF(J16&gt;0,IF(J16&lt;H16,(('formula lookup'!$A$1-H16)+(J16-'formula lookup'!$B$1)+'formula lookup'!$C$1),J16-H16),)</f>
        <v>5.7384259259259163E-2</v>
      </c>
      <c r="L16" s="12">
        <v>0.6861342592592593</v>
      </c>
      <c r="M16" s="11">
        <f>IF(L16&gt;0,IF(L16&lt;J16,(('formula lookup'!$A$1-J16)+(L16-'formula lookup'!$B$1)+'formula lookup'!$C$1),L16-J16),)</f>
        <v>6.4849537037037108E-2</v>
      </c>
      <c r="N16" s="14">
        <v>0.77604166666666663</v>
      </c>
      <c r="O16" s="13">
        <f>IF(N16&gt;0,IF(N16&lt;L16,(('formula lookup'!$A$1-L16)+(N16-'formula lookup'!$B$1)+'formula lookup'!$C$1),N16-L16),)</f>
        <v>8.9907407407407325E-2</v>
      </c>
      <c r="P16" s="12"/>
      <c r="Q16" s="11">
        <f>IF(P16&gt;0,IF(P16&lt;N16,(('formula lookup'!$A$1-N16)+(P16-'formula lookup'!$B$1)+'formula lookup'!$C$1),P16-N16),)</f>
        <v>0</v>
      </c>
      <c r="R16" s="14"/>
      <c r="S16" s="13">
        <f>IF(R16&gt;0,IF(R16&lt;P16,(('formula lookup'!$A$1-P16)+(R16-'formula lookup'!$B$1)+'formula lookup'!$C$1),R16-P16),)</f>
        <v>0</v>
      </c>
      <c r="T16" s="12"/>
      <c r="U16" s="11">
        <f>IF(T16&gt;0,IF(T16&lt;R16,(('formula lookup'!$A$1-R16)+(T16-'formula lookup'!$B$1)+'formula lookup'!$C$1),T16-R16),)</f>
        <v>0</v>
      </c>
      <c r="V16" s="14"/>
      <c r="W16" s="13">
        <f>IF(V16&gt;0,IF(V16&lt;T16,(('formula lookup'!$A$1-T16)+(V16-'formula lookup'!$B$1)+'formula lookup'!$C$1),V16-T16),)</f>
        <v>0</v>
      </c>
      <c r="X16" s="12"/>
      <c r="Y16" s="11">
        <f>IF(X16&gt;0,IF(X16&lt;V16,(('formula lookup'!$A$1-V16)+(X16-'formula lookup'!$B$1)+'formula lookup'!$C$1),X16-V16),)</f>
        <v>0</v>
      </c>
      <c r="Z16" s="14"/>
      <c r="AA16" s="13">
        <f>IF(Z16&gt;0,IF(Z16&lt;X16,(('formula lookup'!$A$1-X16)+(Z16-'formula lookup'!$B$1)+'formula lookup'!$C$1),Z16-X16),)</f>
        <v>0</v>
      </c>
      <c r="AB16" s="12"/>
      <c r="AC16" s="11">
        <f>IF(AB16&gt;0,IF(AB16&lt;Z16,(('formula lookup'!$A$1-Z16)+(AB16-'formula lookup'!$B$1)+'formula lookup'!$C$1),AB16-Z16),)</f>
        <v>0</v>
      </c>
      <c r="AD16" s="14"/>
      <c r="AE16" s="13">
        <f>IF(AD16&gt;0,IF(AD16&lt;AB16,(('formula lookup'!$A$1-AB16)+(AD16-'formula lookup'!$B$1)+'formula lookup'!$C$1),AD16-AB16),)</f>
        <v>0</v>
      </c>
      <c r="AF16" s="12"/>
      <c r="AG16" s="11">
        <f>IF(AF16&gt;0,IF(AF16&lt;AD16,(('formula lookup'!$A$1-AD16)+(AF16-'formula lookup'!$B$1)+'formula lookup'!$C$1),AF16-AD16),)</f>
        <v>0</v>
      </c>
      <c r="AH16" s="14"/>
      <c r="AI16" s="13">
        <f>IF(AH16&gt;0,IF(AH16&lt;AF16,(('formula lookup'!$A$1-AF16)+(AH16-'formula lookup'!$B$1)+'formula lookup'!$C$1),AH16-AF16),)</f>
        <v>0</v>
      </c>
      <c r="AJ16" s="12"/>
      <c r="AK16" s="11">
        <f>IF(AJ16&gt;0,IF(AJ16&lt;AH16,(('formula lookup'!$A$1-AH16)+(AJ16-'formula lookup'!$B$1)+'formula lookup'!$C$1),AJ16-AH16),)</f>
        <v>0</v>
      </c>
      <c r="AL16" s="14"/>
      <c r="AM16" s="13">
        <f>IF(AL16&gt;0,IF(AL16&lt;AJ16,(('formula lookup'!$A$1-AJ16)+(AL16-'formula lookup'!$B$1)+'formula lookup'!$C$1),AL16-AJ16),)</f>
        <v>0</v>
      </c>
      <c r="AN16" s="12"/>
      <c r="AO16" s="11">
        <f>IF(AN16&gt;0,IF(AN16&lt;AL16,(('formula lookup'!$A$1-AL16)+(AN16-'formula lookup'!$B$1)+'formula lookup'!$C$1),AN16-AL16),)</f>
        <v>0</v>
      </c>
      <c r="AP16" s="14"/>
      <c r="AQ16" s="13">
        <f>IF(AP16&gt;0,IF(AP16&lt;AN16,(('formula lookup'!$A$1-AN16)+(AP16-'formula lookup'!$B$1)+'formula lookup'!$C$1),AP16-AN16),)</f>
        <v>0</v>
      </c>
      <c r="AR16" s="12"/>
      <c r="AS16" s="11">
        <f>IF(AR16&gt;0,IF(AR16&lt;AP16,(('formula lookup'!$A$1-AP16)+(AR16-'formula lookup'!$B$1)+'formula lookup'!$C$1),AR16-AP16),)</f>
        <v>0</v>
      </c>
      <c r="AT16" s="14"/>
      <c r="AU16" s="13">
        <f>IF(AT16&gt;0,IF(AT16&lt;AR16,(('formula lookup'!$A$1-AR16)+(AT16-'formula lookup'!$B$1)+'formula lookup'!$C$1),AT16-AR16),)</f>
        <v>0</v>
      </c>
      <c r="AV16" s="16">
        <f t="shared" si="1"/>
        <v>0.35937499999999994</v>
      </c>
      <c r="AW16" s="17">
        <f t="shared" si="2"/>
        <v>6</v>
      </c>
      <c r="AX16" s="16">
        <f t="shared" si="3"/>
        <v>5.9895833333333322E-2</v>
      </c>
      <c r="AY16" s="22">
        <f t="shared" si="4"/>
        <v>31.5</v>
      </c>
      <c r="AZ16" s="18">
        <f t="shared" si="5"/>
        <v>8400</v>
      </c>
      <c r="BA16" s="17">
        <v>12</v>
      </c>
    </row>
    <row r="17" spans="1:53" s="2" customFormat="1" ht="25.75" customHeight="1">
      <c r="A17" s="7" t="s">
        <v>182</v>
      </c>
      <c r="B17" s="7" t="s">
        <v>189</v>
      </c>
      <c r="C17" s="8">
        <v>0.41666666666666669</v>
      </c>
      <c r="D17" s="12">
        <v>0.45968750000000003</v>
      </c>
      <c r="E17" s="11">
        <f t="shared" si="0"/>
        <v>4.3020833333333341E-2</v>
      </c>
      <c r="F17" s="14">
        <v>0.50752314814814814</v>
      </c>
      <c r="G17" s="13">
        <f>IF(F17&gt;0,IF(F17&lt;D17,(('formula lookup'!$A$1-D17)+(F17-'formula lookup'!$B$1)+'formula lookup'!$C$1),F17-D17),)</f>
        <v>4.7835648148148113E-2</v>
      </c>
      <c r="H17" s="12">
        <v>0.56179398148148152</v>
      </c>
      <c r="I17" s="11">
        <f>IF(H17&gt;0,IF(H17&lt;F17,(('formula lookup'!$A$1-F17)+(H17-'formula lookup'!$B$1)+'formula lookup'!$C$1),H17-F17),)</f>
        <v>5.4270833333333379E-2</v>
      </c>
      <c r="J17" s="14">
        <v>0.62143518518518526</v>
      </c>
      <c r="K17" s="13">
        <f>IF(J17&gt;0,IF(J17&lt;H17,(('formula lookup'!$A$1-H17)+(J17-'formula lookup'!$B$1)+'formula lookup'!$C$1),J17-H17),)</f>
        <v>5.9641203703703738E-2</v>
      </c>
      <c r="L17" s="12">
        <v>0.69244212962962959</v>
      </c>
      <c r="M17" s="11">
        <f>IF(L17&gt;0,IF(L17&lt;J17,(('formula lookup'!$A$1-J17)+(L17-'formula lookup'!$B$1)+'formula lookup'!$C$1),L17-J17),)</f>
        <v>7.1006944444444331E-2</v>
      </c>
      <c r="N17" s="14">
        <v>0.79612268518518514</v>
      </c>
      <c r="O17" s="13">
        <f>IF(N17&gt;0,IF(N17&lt;L17,(('formula lookup'!$A$1-L17)+(N17-'formula lookup'!$B$1)+'formula lookup'!$C$1),N17-L17),)</f>
        <v>0.10368055555555555</v>
      </c>
      <c r="P17" s="12"/>
      <c r="Q17" s="11">
        <f>IF(P17&gt;0,IF(P17&lt;N17,(('formula lookup'!$A$1-N17)+(P17-'formula lookup'!$B$1)+'formula lookup'!$C$1),P17-N17),)</f>
        <v>0</v>
      </c>
      <c r="R17" s="14"/>
      <c r="S17" s="13">
        <f>IF(R17&gt;0,IF(R17&lt;P17,(('formula lookup'!$A$1-P17)+(R17-'formula lookup'!$B$1)+'formula lookup'!$C$1),R17-P17),)</f>
        <v>0</v>
      </c>
      <c r="T17" s="12"/>
      <c r="U17" s="11">
        <f>IF(T17&gt;0,IF(T17&lt;R17,(('formula lookup'!$A$1-R17)+(T17-'formula lookup'!$B$1)+'formula lookup'!$C$1),T17-R17),)</f>
        <v>0</v>
      </c>
      <c r="V17" s="14"/>
      <c r="W17" s="13">
        <f>IF(V17&gt;0,IF(V17&lt;T17,(('formula lookup'!$A$1-T17)+(V17-'formula lookup'!$B$1)+'formula lookup'!$C$1),V17-T17),)</f>
        <v>0</v>
      </c>
      <c r="X17" s="12"/>
      <c r="Y17" s="11">
        <f>IF(X17&gt;0,IF(X17&lt;V17,(('formula lookup'!$A$1-V17)+(X17-'formula lookup'!$B$1)+'formula lookup'!$C$1),X17-V17),)</f>
        <v>0</v>
      </c>
      <c r="Z17" s="14"/>
      <c r="AA17" s="13">
        <f>IF(Z17&gt;0,IF(Z17&lt;X17,(('formula lookup'!$A$1-X17)+(Z17-'formula lookup'!$B$1)+'formula lookup'!$C$1),Z17-X17),)</f>
        <v>0</v>
      </c>
      <c r="AB17" s="12"/>
      <c r="AC17" s="11">
        <f>IF(AB17&gt;0,IF(AB17&lt;Z17,(('formula lookup'!$A$1-Z17)+(AB17-'formula lookup'!$B$1)+'formula lookup'!$C$1),AB17-Z17),)</f>
        <v>0</v>
      </c>
      <c r="AD17" s="14"/>
      <c r="AE17" s="13">
        <f>IF(AD17&gt;0,IF(AD17&lt;AB17,(('formula lookup'!$A$1-AB17)+(AD17-'formula lookup'!$B$1)+'formula lookup'!$C$1),AD17-AB17),)</f>
        <v>0</v>
      </c>
      <c r="AF17" s="12"/>
      <c r="AG17" s="11">
        <f>IF(AF17&gt;0,IF(AF17&lt;AD17,(('formula lookup'!$A$1-AD17)+(AF17-'formula lookup'!$B$1)+'formula lookup'!$C$1),AF17-AD17),)</f>
        <v>0</v>
      </c>
      <c r="AH17" s="14"/>
      <c r="AI17" s="13">
        <f>IF(AH17&gt;0,IF(AH17&lt;AF17,(('formula lookup'!$A$1-AF17)+(AH17-'formula lookup'!$B$1)+'formula lookup'!$C$1),AH17-AF17),)</f>
        <v>0</v>
      </c>
      <c r="AJ17" s="12"/>
      <c r="AK17" s="11">
        <f>IF(AJ17&gt;0,IF(AJ17&lt;AH17,(('formula lookup'!$A$1-AH17)+(AJ17-'formula lookup'!$B$1)+'formula lookup'!$C$1),AJ17-AH17),)</f>
        <v>0</v>
      </c>
      <c r="AL17" s="14"/>
      <c r="AM17" s="13">
        <f>IF(AL17&gt;0,IF(AL17&lt;AJ17,(('formula lookup'!$A$1-AJ17)+(AL17-'formula lookup'!$B$1)+'formula lookup'!$C$1),AL17-AJ17),)</f>
        <v>0</v>
      </c>
      <c r="AN17" s="12"/>
      <c r="AO17" s="11">
        <f>IF(AN17&gt;0,IF(AN17&lt;AL17,(('formula lookup'!$A$1-AL17)+(AN17-'formula lookup'!$B$1)+'formula lookup'!$C$1),AN17-AL17),)</f>
        <v>0</v>
      </c>
      <c r="AP17" s="14"/>
      <c r="AQ17" s="13">
        <f>IF(AP17&gt;0,IF(AP17&lt;AN17,(('formula lookup'!$A$1-AN17)+(AP17-'formula lookup'!$B$1)+'formula lookup'!$C$1),AP17-AN17),)</f>
        <v>0</v>
      </c>
      <c r="AR17" s="12"/>
      <c r="AS17" s="11">
        <f>IF(AR17&gt;0,IF(AR17&lt;AP17,(('formula lookup'!$A$1-AP17)+(AR17-'formula lookup'!$B$1)+'formula lookup'!$C$1),AR17-AP17),)</f>
        <v>0</v>
      </c>
      <c r="AT17" s="14"/>
      <c r="AU17" s="13">
        <f>IF(AT17&gt;0,IF(AT17&lt;AR17,(('formula lookup'!$A$1-AR17)+(AT17-'formula lookup'!$B$1)+'formula lookup'!$C$1),AT17-AR17),)</f>
        <v>0</v>
      </c>
      <c r="AV17" s="16">
        <f t="shared" si="1"/>
        <v>0.37945601851851846</v>
      </c>
      <c r="AW17" s="17">
        <f t="shared" si="2"/>
        <v>6</v>
      </c>
      <c r="AX17" s="16">
        <f t="shared" si="3"/>
        <v>6.3242669753086414E-2</v>
      </c>
      <c r="AY17" s="22">
        <f t="shared" si="4"/>
        <v>31.5</v>
      </c>
      <c r="AZ17" s="18">
        <f t="shared" si="5"/>
        <v>8400</v>
      </c>
      <c r="BA17" s="17">
        <v>13</v>
      </c>
    </row>
    <row r="18" spans="1:53" s="2" customFormat="1" ht="25.75" customHeight="1">
      <c r="A18" s="7" t="s">
        <v>182</v>
      </c>
      <c r="B18" s="7" t="s">
        <v>85</v>
      </c>
      <c r="C18" s="8">
        <v>0.41666666666666669</v>
      </c>
      <c r="D18" s="12">
        <v>0.46365740740740741</v>
      </c>
      <c r="E18" s="11">
        <f t="shared" si="0"/>
        <v>4.6990740740740722E-2</v>
      </c>
      <c r="F18" s="14">
        <v>0.51082175925925932</v>
      </c>
      <c r="G18" s="13">
        <f>IF(F18&gt;0,IF(F18&lt;D18,(('formula lookup'!$A$1-D18)+(F18-'formula lookup'!$B$1)+'formula lookup'!$C$1),F18-D18),)</f>
        <v>4.7164351851851916E-2</v>
      </c>
      <c r="H18" s="12">
        <v>0.56442129629629634</v>
      </c>
      <c r="I18" s="11">
        <f>IF(H18&gt;0,IF(H18&lt;F18,(('formula lookup'!$A$1-F18)+(H18-'formula lookup'!$B$1)+'formula lookup'!$C$1),H18-F18),)</f>
        <v>5.3599537037037015E-2</v>
      </c>
      <c r="J18" s="14">
        <v>0.62899305555555551</v>
      </c>
      <c r="K18" s="13">
        <f>IF(J18&gt;0,IF(J18&lt;H18,(('formula lookup'!$A$1-H18)+(J18-'formula lookup'!$B$1)+'formula lookup'!$C$1),J18-H18),)</f>
        <v>6.4571759259259176E-2</v>
      </c>
      <c r="L18" s="12">
        <v>0.71847222222222218</v>
      </c>
      <c r="M18" s="11">
        <f>IF(L18&gt;0,IF(L18&lt;J18,(('formula lookup'!$A$1-J18)+(L18-'formula lookup'!$B$1)+'formula lookup'!$C$1),L18-J18),)</f>
        <v>8.9479166666666665E-2</v>
      </c>
      <c r="N18" s="14">
        <v>0.82251157407407405</v>
      </c>
      <c r="O18" s="13">
        <f>IF(N18&gt;0,IF(N18&lt;L18,(('formula lookup'!$A$1-L18)+(N18-'formula lookup'!$B$1)+'formula lookup'!$C$1),N18-L18),)</f>
        <v>0.10403935185185187</v>
      </c>
      <c r="P18" s="12"/>
      <c r="Q18" s="11">
        <f>IF(P18&gt;0,IF(P18&lt;N18,(('formula lookup'!$A$1-N18)+(P18-'formula lookup'!$B$1)+'formula lookup'!$C$1),P18-N18),)</f>
        <v>0</v>
      </c>
      <c r="R18" s="14"/>
      <c r="S18" s="13">
        <f>IF(R18&gt;0,IF(R18&lt;P18,(('formula lookup'!$A$1-P18)+(R18-'formula lookup'!$B$1)+'formula lookup'!$C$1),R18-P18),)</f>
        <v>0</v>
      </c>
      <c r="T18" s="12"/>
      <c r="U18" s="11">
        <f>IF(T18&gt;0,IF(T18&lt;R18,(('formula lookup'!$A$1-R18)+(T18-'formula lookup'!$B$1)+'formula lookup'!$C$1),T18-R18),)</f>
        <v>0</v>
      </c>
      <c r="V18" s="14"/>
      <c r="W18" s="13">
        <f>IF(V18&gt;0,IF(V18&lt;T18,(('formula lookup'!$A$1-T18)+(V18-'formula lookup'!$B$1)+'formula lookup'!$C$1),V18-T18),)</f>
        <v>0</v>
      </c>
      <c r="X18" s="12"/>
      <c r="Y18" s="11">
        <f>IF(X18&gt;0,IF(X18&lt;V18,(('formula lookup'!$A$1-V18)+(X18-'formula lookup'!$B$1)+'formula lookup'!$C$1),X18-V18),)</f>
        <v>0</v>
      </c>
      <c r="Z18" s="14"/>
      <c r="AA18" s="13">
        <f>IF(Z18&gt;0,IF(Z18&lt;X18,(('formula lookup'!$A$1-X18)+(Z18-'formula lookup'!$B$1)+'formula lookup'!$C$1),Z18-X18),)</f>
        <v>0</v>
      </c>
      <c r="AB18" s="12"/>
      <c r="AC18" s="11">
        <f>IF(AB18&gt;0,IF(AB18&lt;Z18,(('formula lookup'!$A$1-Z18)+(AB18-'formula lookup'!$B$1)+'formula lookup'!$C$1),AB18-Z18),)</f>
        <v>0</v>
      </c>
      <c r="AD18" s="14"/>
      <c r="AE18" s="13">
        <f>IF(AD18&gt;0,IF(AD18&lt;AB18,(('formula lookup'!$A$1-AB18)+(AD18-'formula lookup'!$B$1)+'formula lookup'!$C$1),AD18-AB18),)</f>
        <v>0</v>
      </c>
      <c r="AF18" s="12"/>
      <c r="AG18" s="11">
        <f>IF(AF18&gt;0,IF(AF18&lt;AD18,(('formula lookup'!$A$1-AD18)+(AF18-'formula lookup'!$B$1)+'formula lookup'!$C$1),AF18-AD18),)</f>
        <v>0</v>
      </c>
      <c r="AH18" s="14"/>
      <c r="AI18" s="13">
        <f>IF(AH18&gt;0,IF(AH18&lt;AF18,(('formula lookup'!$A$1-AF18)+(AH18-'formula lookup'!$B$1)+'formula lookup'!$C$1),AH18-AF18),)</f>
        <v>0</v>
      </c>
      <c r="AJ18" s="12"/>
      <c r="AK18" s="11">
        <f>IF(AJ18&gt;0,IF(AJ18&lt;AH18,(('formula lookup'!$A$1-AH18)+(AJ18-'formula lookup'!$B$1)+'formula lookup'!$C$1),AJ18-AH18),)</f>
        <v>0</v>
      </c>
      <c r="AL18" s="14"/>
      <c r="AM18" s="13">
        <f>IF(AL18&gt;0,IF(AL18&lt;AJ18,(('formula lookup'!$A$1-AJ18)+(AL18-'formula lookup'!$B$1)+'formula lookup'!$C$1),AL18-AJ18),)</f>
        <v>0</v>
      </c>
      <c r="AN18" s="12"/>
      <c r="AO18" s="11">
        <f>IF(AN18&gt;0,IF(AN18&lt;AL18,(('formula lookup'!$A$1-AL18)+(AN18-'formula lookup'!$B$1)+'formula lookup'!$C$1),AN18-AL18),)</f>
        <v>0</v>
      </c>
      <c r="AP18" s="14"/>
      <c r="AQ18" s="13">
        <f>IF(AP18&gt;0,IF(AP18&lt;AN18,(('formula lookup'!$A$1-AN18)+(AP18-'formula lookup'!$B$1)+'formula lookup'!$C$1),AP18-AN18),)</f>
        <v>0</v>
      </c>
      <c r="AR18" s="12"/>
      <c r="AS18" s="11">
        <f>IF(AR18&gt;0,IF(AR18&lt;AP18,(('formula lookup'!$A$1-AP18)+(AR18-'formula lookup'!$B$1)+'formula lookup'!$C$1),AR18-AP18),)</f>
        <v>0</v>
      </c>
      <c r="AT18" s="14"/>
      <c r="AU18" s="13">
        <f>IF(AT18&gt;0,IF(AT18&lt;AR18,(('formula lookup'!$A$1-AR18)+(AT18-'formula lookup'!$B$1)+'formula lookup'!$C$1),AT18-AR18),)</f>
        <v>0</v>
      </c>
      <c r="AV18" s="16">
        <f t="shared" si="1"/>
        <v>0.40584490740740736</v>
      </c>
      <c r="AW18" s="17">
        <f t="shared" si="2"/>
        <v>6</v>
      </c>
      <c r="AX18" s="16">
        <f t="shared" si="3"/>
        <v>6.7640817901234565E-2</v>
      </c>
      <c r="AY18" s="22">
        <f t="shared" si="4"/>
        <v>31.5</v>
      </c>
      <c r="AZ18" s="18">
        <f t="shared" si="5"/>
        <v>8400</v>
      </c>
      <c r="BA18" s="17">
        <v>14</v>
      </c>
    </row>
    <row r="19" spans="1:53" s="2" customFormat="1" ht="25.75" customHeight="1">
      <c r="A19" s="7" t="s">
        <v>182</v>
      </c>
      <c r="B19" s="7" t="s">
        <v>81</v>
      </c>
      <c r="C19" s="8">
        <v>0.41666666666666669</v>
      </c>
      <c r="D19" s="12">
        <v>0.45891203703703703</v>
      </c>
      <c r="E19" s="11">
        <f t="shared" si="0"/>
        <v>4.224537037037035E-2</v>
      </c>
      <c r="F19" s="14">
        <v>0.50335648148148149</v>
      </c>
      <c r="G19" s="13">
        <f>IF(F19&gt;0,IF(F19&lt;D19,(('formula lookup'!$A$1-D19)+(F19-'formula lookup'!$B$1)+'formula lookup'!$C$1),F19-D19),)</f>
        <v>4.4444444444444453E-2</v>
      </c>
      <c r="H19" s="12">
        <v>0.54716435185185186</v>
      </c>
      <c r="I19" s="11">
        <f>IF(H19&gt;0,IF(H19&lt;F19,(('formula lookup'!$A$1-F19)+(H19-'formula lookup'!$B$1)+'formula lookup'!$C$1),H19-F19),)</f>
        <v>4.3807870370370372E-2</v>
      </c>
      <c r="J19" s="14">
        <v>0.60127314814814814</v>
      </c>
      <c r="K19" s="13">
        <f>IF(J19&gt;0,IF(J19&lt;H19,(('formula lookup'!$A$1-H19)+(J19-'formula lookup'!$B$1)+'formula lookup'!$C$1),J19-H19),)</f>
        <v>5.410879629629628E-2</v>
      </c>
      <c r="L19" s="12">
        <v>0.66290509259259256</v>
      </c>
      <c r="M19" s="11">
        <f>IF(L19&gt;0,IF(L19&lt;J19,(('formula lookup'!$A$1-J19)+(L19-'formula lookup'!$B$1)+'formula lookup'!$C$1),L19-J19),)</f>
        <v>6.163194444444442E-2</v>
      </c>
      <c r="N19" s="14"/>
      <c r="O19" s="13">
        <f>IF(N19&gt;0,IF(N19&lt;L19,(('formula lookup'!$A$1-L19)+(N19-'formula lookup'!$B$1)+'formula lookup'!$C$1),N19-L19),)</f>
        <v>0</v>
      </c>
      <c r="P19" s="12"/>
      <c r="Q19" s="11">
        <f>IF(P19&gt;0,IF(P19&lt;N19,(('formula lookup'!$A$1-N19)+(P19-'formula lookup'!$B$1)+'formula lookup'!$C$1),P19-N19),)</f>
        <v>0</v>
      </c>
      <c r="R19" s="14"/>
      <c r="S19" s="13">
        <f>IF(R19&gt;0,IF(R19&lt;P19,(('formula lookup'!$A$1-P19)+(R19-'formula lookup'!$B$1)+'formula lookup'!$C$1),R19-P19),)</f>
        <v>0</v>
      </c>
      <c r="T19" s="12"/>
      <c r="U19" s="11">
        <f>IF(T19&gt;0,IF(T19&lt;R19,(('formula lookup'!$A$1-R19)+(T19-'formula lookup'!$B$1)+'formula lookup'!$C$1),T19-R19),)</f>
        <v>0</v>
      </c>
      <c r="V19" s="14"/>
      <c r="W19" s="13">
        <f>IF(V19&gt;0,IF(V19&lt;T19,(('formula lookup'!$A$1-T19)+(V19-'formula lookup'!$B$1)+'formula lookup'!$C$1),V19-T19),)</f>
        <v>0</v>
      </c>
      <c r="X19" s="12"/>
      <c r="Y19" s="11">
        <f>IF(X19&gt;0,IF(X19&lt;V19,(('formula lookup'!$A$1-V19)+(X19-'formula lookup'!$B$1)+'formula lookup'!$C$1),X19-V19),)</f>
        <v>0</v>
      </c>
      <c r="Z19" s="14"/>
      <c r="AA19" s="13">
        <f>IF(Z19&gt;0,IF(Z19&lt;X19,(('formula lookup'!$A$1-X19)+(Z19-'formula lookup'!$B$1)+'formula lookup'!$C$1),Z19-X19),)</f>
        <v>0</v>
      </c>
      <c r="AB19" s="12"/>
      <c r="AC19" s="11">
        <f>IF(AB19&gt;0,IF(AB19&lt;Z19,(('formula lookup'!$A$1-Z19)+(AB19-'formula lookup'!$B$1)+'formula lookup'!$C$1),AB19-Z19),)</f>
        <v>0</v>
      </c>
      <c r="AD19" s="14"/>
      <c r="AE19" s="13">
        <f>IF(AD19&gt;0,IF(AD19&lt;AB19,(('formula lookup'!$A$1-AB19)+(AD19-'formula lookup'!$B$1)+'formula lookup'!$C$1),AD19-AB19),)</f>
        <v>0</v>
      </c>
      <c r="AF19" s="12"/>
      <c r="AG19" s="11">
        <f>IF(AF19&gt;0,IF(AF19&lt;AD19,(('formula lookup'!$A$1-AD19)+(AF19-'formula lookup'!$B$1)+'formula lookup'!$C$1),AF19-AD19),)</f>
        <v>0</v>
      </c>
      <c r="AH19" s="14"/>
      <c r="AI19" s="13">
        <f>IF(AH19&gt;0,IF(AH19&lt;AF19,(('formula lookup'!$A$1-AF19)+(AH19-'formula lookup'!$B$1)+'formula lookup'!$C$1),AH19-AF19),)</f>
        <v>0</v>
      </c>
      <c r="AJ19" s="12"/>
      <c r="AK19" s="11">
        <f>IF(AJ19&gt;0,IF(AJ19&lt;AH19,(('formula lookup'!$A$1-AH19)+(AJ19-'formula lookup'!$B$1)+'formula lookup'!$C$1),AJ19-AH19),)</f>
        <v>0</v>
      </c>
      <c r="AL19" s="14"/>
      <c r="AM19" s="13">
        <f>IF(AL19&gt;0,IF(AL19&lt;AJ19,(('formula lookup'!$A$1-AJ19)+(AL19-'formula lookup'!$B$1)+'formula lookup'!$C$1),AL19-AJ19),)</f>
        <v>0</v>
      </c>
      <c r="AN19" s="12"/>
      <c r="AO19" s="11">
        <f>IF(AN19&gt;0,IF(AN19&lt;AL19,(('formula lookup'!$A$1-AL19)+(AN19-'formula lookup'!$B$1)+'formula lookup'!$C$1),AN19-AL19),)</f>
        <v>0</v>
      </c>
      <c r="AP19" s="14"/>
      <c r="AQ19" s="13">
        <f>IF(AP19&gt;0,IF(AP19&lt;AN19,(('formula lookup'!$A$1-AN19)+(AP19-'formula lookup'!$B$1)+'formula lookup'!$C$1),AP19-AN19),)</f>
        <v>0</v>
      </c>
      <c r="AR19" s="12"/>
      <c r="AS19" s="11">
        <f>IF(AR19&gt;0,IF(AR19&lt;AP19,(('formula lookup'!$A$1-AP19)+(AR19-'formula lookup'!$B$1)+'formula lookup'!$C$1),AR19-AP19),)</f>
        <v>0</v>
      </c>
      <c r="AT19" s="14"/>
      <c r="AU19" s="13">
        <f>IF(AT19&gt;0,IF(AT19&lt;AR19,(('formula lookup'!$A$1-AR19)+(AT19-'formula lookup'!$B$1)+'formula lookup'!$C$1),AT19-AR19),)</f>
        <v>0</v>
      </c>
      <c r="AV19" s="16">
        <f t="shared" si="1"/>
        <v>0.24623842592592587</v>
      </c>
      <c r="AW19" s="17">
        <f t="shared" si="2"/>
        <v>5</v>
      </c>
      <c r="AX19" s="16">
        <f t="shared" si="3"/>
        <v>4.9247685185185172E-2</v>
      </c>
      <c r="AY19" s="22">
        <f t="shared" si="4"/>
        <v>26.25</v>
      </c>
      <c r="AZ19" s="18">
        <f t="shared" si="5"/>
        <v>7000</v>
      </c>
      <c r="BA19" s="17">
        <v>15</v>
      </c>
    </row>
    <row r="20" spans="1:53" s="2" customFormat="1" ht="25.75" customHeight="1">
      <c r="A20" s="7" t="s">
        <v>182</v>
      </c>
      <c r="B20" s="7" t="s">
        <v>192</v>
      </c>
      <c r="C20" s="8">
        <v>0.41666666666666669</v>
      </c>
      <c r="D20" s="12">
        <v>0.4632175925925926</v>
      </c>
      <c r="E20" s="11">
        <f t="shared" si="0"/>
        <v>4.6550925925925912E-2</v>
      </c>
      <c r="F20" s="14">
        <v>0.5087962962962963</v>
      </c>
      <c r="G20" s="13">
        <f>IF(F20&gt;0,IF(F20&lt;D20,(('formula lookup'!$A$1-D20)+(F20-'formula lookup'!$B$1)+'formula lookup'!$C$1),F20-D20),)</f>
        <v>4.5578703703703705E-2</v>
      </c>
      <c r="H20" s="12">
        <v>0.55797453703703703</v>
      </c>
      <c r="I20" s="11">
        <f>IF(H20&gt;0,IF(H20&lt;F20,(('formula lookup'!$A$1-F20)+(H20-'formula lookup'!$B$1)+'formula lookup'!$C$1),H20-F20),)</f>
        <v>4.9178240740740731E-2</v>
      </c>
      <c r="J20" s="14">
        <v>0.61487268518518523</v>
      </c>
      <c r="K20" s="13">
        <f>IF(J20&gt;0,IF(J20&lt;H20,(('formula lookup'!$A$1-H20)+(J20-'formula lookup'!$B$1)+'formula lookup'!$C$1),J20-H20),)</f>
        <v>5.6898148148148198E-2</v>
      </c>
      <c r="L20" s="12">
        <v>0.680150462962963</v>
      </c>
      <c r="M20" s="11">
        <f>IF(L20&gt;0,IF(L20&lt;J20,(('formula lookup'!$A$1-J20)+(L20-'formula lookup'!$B$1)+'formula lookup'!$C$1),L20-J20),)</f>
        <v>6.5277777777777768E-2</v>
      </c>
      <c r="N20" s="14"/>
      <c r="O20" s="13">
        <f>IF(N20&gt;0,IF(N20&lt;L20,(('formula lookup'!$A$1-L20)+(N20-'formula lookup'!$B$1)+'formula lookup'!$C$1),N20-L20),)</f>
        <v>0</v>
      </c>
      <c r="P20" s="12"/>
      <c r="Q20" s="11">
        <f>IF(P20&gt;0,IF(P20&lt;N20,(('formula lookup'!$A$1-N20)+(P20-'formula lookup'!$B$1)+'formula lookup'!$C$1),P20-N20),)</f>
        <v>0</v>
      </c>
      <c r="R20" s="14"/>
      <c r="S20" s="13">
        <f>IF(R20&gt;0,IF(R20&lt;P20,(('formula lookup'!$A$1-P20)+(R20-'formula lookup'!$B$1)+'formula lookup'!$C$1),R20-P20),)</f>
        <v>0</v>
      </c>
      <c r="T20" s="12"/>
      <c r="U20" s="11">
        <f>IF(T20&gt;0,IF(T20&lt;R20,(('formula lookup'!$A$1-R20)+(T20-'formula lookup'!$B$1)+'formula lookup'!$C$1),T20-R20),)</f>
        <v>0</v>
      </c>
      <c r="V20" s="14"/>
      <c r="W20" s="13">
        <f>IF(V20&gt;0,IF(V20&lt;T20,(('formula lookup'!$A$1-T20)+(V20-'formula lookup'!$B$1)+'formula lookup'!$C$1),V20-T20),)</f>
        <v>0</v>
      </c>
      <c r="X20" s="12"/>
      <c r="Y20" s="11">
        <f>IF(X20&gt;0,IF(X20&lt;V20,(('formula lookup'!$A$1-V20)+(X20-'formula lookup'!$B$1)+'formula lookup'!$C$1),X20-V20),)</f>
        <v>0</v>
      </c>
      <c r="Z20" s="14"/>
      <c r="AA20" s="13">
        <f>IF(Z20&gt;0,IF(Z20&lt;X20,(('formula lookup'!$A$1-X20)+(Z20-'formula lookup'!$B$1)+'formula lookup'!$C$1),Z20-X20),)</f>
        <v>0</v>
      </c>
      <c r="AB20" s="12"/>
      <c r="AC20" s="11">
        <f>IF(AB20&gt;0,IF(AB20&lt;Z20,(('formula lookup'!$A$1-Z20)+(AB20-'formula lookup'!$B$1)+'formula lookup'!$C$1),AB20-Z20),)</f>
        <v>0</v>
      </c>
      <c r="AD20" s="14"/>
      <c r="AE20" s="13">
        <f>IF(AD20&gt;0,IF(AD20&lt;AB20,(('formula lookup'!$A$1-AB20)+(AD20-'formula lookup'!$B$1)+'formula lookup'!$C$1),AD20-AB20),)</f>
        <v>0</v>
      </c>
      <c r="AF20" s="12"/>
      <c r="AG20" s="11">
        <f>IF(AF20&gt;0,IF(AF20&lt;AD20,(('formula lookup'!$A$1-AD20)+(AF20-'formula lookup'!$B$1)+'formula lookup'!$C$1),AF20-AD20),)</f>
        <v>0</v>
      </c>
      <c r="AH20" s="14"/>
      <c r="AI20" s="13">
        <f>IF(AH20&gt;0,IF(AH20&lt;AF20,(('formula lookup'!$A$1-AF20)+(AH20-'formula lookup'!$B$1)+'formula lookup'!$C$1),AH20-AF20),)</f>
        <v>0</v>
      </c>
      <c r="AJ20" s="12"/>
      <c r="AK20" s="11">
        <f>IF(AJ20&gt;0,IF(AJ20&lt;AH20,(('formula lookup'!$A$1-AH20)+(AJ20-'formula lookup'!$B$1)+'formula lookup'!$C$1),AJ20-AH20),)</f>
        <v>0</v>
      </c>
      <c r="AL20" s="14"/>
      <c r="AM20" s="13">
        <f>IF(AL20&gt;0,IF(AL20&lt;AJ20,(('formula lookup'!$A$1-AJ20)+(AL20-'formula lookup'!$B$1)+'formula lookup'!$C$1),AL20-AJ20),)</f>
        <v>0</v>
      </c>
      <c r="AN20" s="12"/>
      <c r="AO20" s="11">
        <f>IF(AN20&gt;0,IF(AN20&lt;AL20,(('formula lookup'!$A$1-AL20)+(AN20-'formula lookup'!$B$1)+'formula lookup'!$C$1),AN20-AL20),)</f>
        <v>0</v>
      </c>
      <c r="AP20" s="14"/>
      <c r="AQ20" s="13">
        <f>IF(AP20&gt;0,IF(AP20&lt;AN20,(('formula lookup'!$A$1-AN20)+(AP20-'formula lookup'!$B$1)+'formula lookup'!$C$1),AP20-AN20),)</f>
        <v>0</v>
      </c>
      <c r="AR20" s="12"/>
      <c r="AS20" s="11">
        <f>IF(AR20&gt;0,IF(AR20&lt;AP20,(('formula lookup'!$A$1-AP20)+(AR20-'formula lookup'!$B$1)+'formula lookup'!$C$1),AR20-AP20),)</f>
        <v>0</v>
      </c>
      <c r="AT20" s="14"/>
      <c r="AU20" s="13">
        <f>IF(AT20&gt;0,IF(AT20&lt;AR20,(('formula lookup'!$A$1-AR20)+(AT20-'formula lookup'!$B$1)+'formula lookup'!$C$1),AT20-AR20),)</f>
        <v>0</v>
      </c>
      <c r="AV20" s="16">
        <f t="shared" si="1"/>
        <v>0.26348379629629631</v>
      </c>
      <c r="AW20" s="17">
        <f t="shared" si="2"/>
        <v>5</v>
      </c>
      <c r="AX20" s="16">
        <f t="shared" si="3"/>
        <v>5.2696759259259263E-2</v>
      </c>
      <c r="AY20" s="22">
        <f t="shared" si="4"/>
        <v>26.25</v>
      </c>
      <c r="AZ20" s="18">
        <f t="shared" si="5"/>
        <v>7000</v>
      </c>
      <c r="BA20" s="17">
        <v>16</v>
      </c>
    </row>
    <row r="21" spans="1:53" s="2" customFormat="1" ht="25.75" customHeight="1">
      <c r="A21" s="7" t="s">
        <v>182</v>
      </c>
      <c r="B21" s="7" t="s">
        <v>187</v>
      </c>
      <c r="C21" s="8">
        <v>0.41666666666666669</v>
      </c>
      <c r="D21" s="12">
        <v>0.46736111111111112</v>
      </c>
      <c r="E21" s="11">
        <f t="shared" si="0"/>
        <v>5.0694444444444431E-2</v>
      </c>
      <c r="F21" s="14">
        <v>0.52025462962962965</v>
      </c>
      <c r="G21" s="13">
        <f>IF(F21&gt;0,IF(F21&lt;D21,(('formula lookup'!$A$1-D21)+(F21-'formula lookup'!$B$1)+'formula lookup'!$C$1),F21-D21),)</f>
        <v>5.2893518518518534E-2</v>
      </c>
      <c r="H21" s="12">
        <v>0.57407407407407407</v>
      </c>
      <c r="I21" s="11">
        <f>IF(H21&gt;0,IF(H21&lt;F21,(('formula lookup'!$A$1-F21)+(H21-'formula lookup'!$B$1)+'formula lookup'!$C$1),H21-F21),)</f>
        <v>5.381944444444442E-2</v>
      </c>
      <c r="J21" s="14">
        <v>0.63587962962962963</v>
      </c>
      <c r="K21" s="13">
        <f>IF(J21&gt;0,IF(J21&lt;H21,(('formula lookup'!$A$1-H21)+(J21-'formula lookup'!$B$1)+'formula lookup'!$C$1),J21-H21),)</f>
        <v>6.1805555555555558E-2</v>
      </c>
      <c r="L21" s="12">
        <v>0.71134259259259258</v>
      </c>
      <c r="M21" s="11">
        <f>IF(L21&gt;0,IF(L21&lt;J21,(('formula lookup'!$A$1-J21)+(L21-'formula lookup'!$B$1)+'formula lookup'!$C$1),L21-J21),)</f>
        <v>7.5462962962962954E-2</v>
      </c>
      <c r="N21" s="14"/>
      <c r="O21" s="13">
        <f>IF(N21&gt;0,IF(N21&lt;L21,(('formula lookup'!$A$1-L21)+(N21-'formula lookup'!$B$1)+'formula lookup'!$C$1),N21-L21),)</f>
        <v>0</v>
      </c>
      <c r="P21" s="12"/>
      <c r="Q21" s="11">
        <f>IF(P21&gt;0,IF(P21&lt;N21,(('formula lookup'!$A$1-N21)+(P21-'formula lookup'!$B$1)+'formula lookup'!$C$1),P21-N21),)</f>
        <v>0</v>
      </c>
      <c r="R21" s="14"/>
      <c r="S21" s="13">
        <f>IF(R21&gt;0,IF(R21&lt;P21,(('formula lookup'!$A$1-P21)+(R21-'formula lookup'!$B$1)+'formula lookup'!$C$1),R21-P21),)</f>
        <v>0</v>
      </c>
      <c r="T21" s="12"/>
      <c r="U21" s="11">
        <f>IF(T21&gt;0,IF(T21&lt;R21,(('formula lookup'!$A$1-R21)+(T21-'formula lookup'!$B$1)+'formula lookup'!$C$1),T21-R21),)</f>
        <v>0</v>
      </c>
      <c r="V21" s="14"/>
      <c r="W21" s="13">
        <f>IF(V21&gt;0,IF(V21&lt;T21,(('formula lookup'!$A$1-T21)+(V21-'formula lookup'!$B$1)+'formula lookup'!$C$1),V21-T21),)</f>
        <v>0</v>
      </c>
      <c r="X21" s="12"/>
      <c r="Y21" s="11">
        <f>IF(X21&gt;0,IF(X21&lt;V21,(('formula lookup'!$A$1-V21)+(X21-'formula lookup'!$B$1)+'formula lookup'!$C$1),X21-V21),)</f>
        <v>0</v>
      </c>
      <c r="Z21" s="14"/>
      <c r="AA21" s="13">
        <f>IF(Z21&gt;0,IF(Z21&lt;X21,(('formula lookup'!$A$1-X21)+(Z21-'formula lookup'!$B$1)+'formula lookup'!$C$1),Z21-X21),)</f>
        <v>0</v>
      </c>
      <c r="AB21" s="12"/>
      <c r="AC21" s="11">
        <f>IF(AB21&gt;0,IF(AB21&lt;Z21,(('formula lookup'!$A$1-Z21)+(AB21-'formula lookup'!$B$1)+'formula lookup'!$C$1),AB21-Z21),)</f>
        <v>0</v>
      </c>
      <c r="AD21" s="14"/>
      <c r="AE21" s="13">
        <f>IF(AD21&gt;0,IF(AD21&lt;AB21,(('formula lookup'!$A$1-AB21)+(AD21-'formula lookup'!$B$1)+'formula lookup'!$C$1),AD21-AB21),)</f>
        <v>0</v>
      </c>
      <c r="AF21" s="12"/>
      <c r="AG21" s="11">
        <f>IF(AF21&gt;0,IF(AF21&lt;AD21,(('formula lookup'!$A$1-AD21)+(AF21-'formula lookup'!$B$1)+'formula lookup'!$C$1),AF21-AD21),)</f>
        <v>0</v>
      </c>
      <c r="AH21" s="14"/>
      <c r="AI21" s="13">
        <f>IF(AH21&gt;0,IF(AH21&lt;AF21,(('formula lookup'!$A$1-AF21)+(AH21-'formula lookup'!$B$1)+'formula lookup'!$C$1),AH21-AF21),)</f>
        <v>0</v>
      </c>
      <c r="AJ21" s="12"/>
      <c r="AK21" s="11">
        <f>IF(AJ21&gt;0,IF(AJ21&lt;AH21,(('formula lookup'!$A$1-AH21)+(AJ21-'formula lookup'!$B$1)+'formula lookup'!$C$1),AJ21-AH21),)</f>
        <v>0</v>
      </c>
      <c r="AL21" s="14"/>
      <c r="AM21" s="13">
        <f>IF(AL21&gt;0,IF(AL21&lt;AJ21,(('formula lookup'!$A$1-AJ21)+(AL21-'formula lookup'!$B$1)+'formula lookup'!$C$1),AL21-AJ21),)</f>
        <v>0</v>
      </c>
      <c r="AN21" s="12"/>
      <c r="AO21" s="11">
        <f>IF(AN21&gt;0,IF(AN21&lt;AL21,(('formula lookup'!$A$1-AL21)+(AN21-'formula lookup'!$B$1)+'formula lookup'!$C$1),AN21-AL21),)</f>
        <v>0</v>
      </c>
      <c r="AP21" s="14"/>
      <c r="AQ21" s="13">
        <f>IF(AP21&gt;0,IF(AP21&lt;AN21,(('formula lookup'!$A$1-AN21)+(AP21-'formula lookup'!$B$1)+'formula lookup'!$C$1),AP21-AN21),)</f>
        <v>0</v>
      </c>
      <c r="AR21" s="12"/>
      <c r="AS21" s="11">
        <f>IF(AR21&gt;0,IF(AR21&lt;AP21,(('formula lookup'!$A$1-AP21)+(AR21-'formula lookup'!$B$1)+'formula lookup'!$C$1),AR21-AP21),)</f>
        <v>0</v>
      </c>
      <c r="AT21" s="14"/>
      <c r="AU21" s="13">
        <f>IF(AT21&gt;0,IF(AT21&lt;AR21,(('formula lookup'!$A$1-AR21)+(AT21-'formula lookup'!$B$1)+'formula lookup'!$C$1),AT21-AR21),)</f>
        <v>0</v>
      </c>
      <c r="AV21" s="16">
        <f t="shared" si="1"/>
        <v>0.2946759259259259</v>
      </c>
      <c r="AW21" s="17">
        <f t="shared" si="2"/>
        <v>5</v>
      </c>
      <c r="AX21" s="16">
        <f t="shared" si="3"/>
        <v>5.8935185185185181E-2</v>
      </c>
      <c r="AY21" s="22">
        <f t="shared" si="4"/>
        <v>26.25</v>
      </c>
      <c r="AZ21" s="18">
        <f t="shared" si="5"/>
        <v>7000</v>
      </c>
      <c r="BA21" s="17">
        <v>17</v>
      </c>
    </row>
    <row r="22" spans="1:53" s="2" customFormat="1" ht="25.75" customHeight="1">
      <c r="A22" s="7" t="s">
        <v>182</v>
      </c>
      <c r="B22" s="7" t="s">
        <v>191</v>
      </c>
      <c r="C22" s="8">
        <v>0.41666666666666669</v>
      </c>
      <c r="D22" s="12">
        <v>0.46043981481481483</v>
      </c>
      <c r="E22" s="11">
        <f t="shared" si="0"/>
        <v>4.3773148148148144E-2</v>
      </c>
      <c r="F22" s="14">
        <v>0.53023148148148147</v>
      </c>
      <c r="G22" s="13">
        <f>IF(F22&gt;0,IF(F22&lt;D22,(('formula lookup'!$A$1-D22)+(F22-'formula lookup'!$B$1)+'formula lookup'!$C$1),F22-D22),)</f>
        <v>6.9791666666666641E-2</v>
      </c>
      <c r="H22" s="12">
        <v>0.58888888888888891</v>
      </c>
      <c r="I22" s="11">
        <f>IF(H22&gt;0,IF(H22&lt;F22,(('formula lookup'!$A$1-F22)+(H22-'formula lookup'!$B$1)+'formula lookup'!$C$1),H22-F22),)</f>
        <v>5.8657407407407436E-2</v>
      </c>
      <c r="J22" s="14">
        <v>0.65378472222222228</v>
      </c>
      <c r="K22" s="13">
        <f>IF(J22&gt;0,IF(J22&lt;H22,(('formula lookup'!$A$1-H22)+(J22-'formula lookup'!$B$1)+'formula lookup'!$C$1),J22-H22),)</f>
        <v>6.4895833333333375E-2</v>
      </c>
      <c r="L22" s="12">
        <v>0.81180555555555556</v>
      </c>
      <c r="M22" s="11">
        <f>IF(L22&gt;0,IF(L22&lt;J22,(('formula lookup'!$A$1-J22)+(L22-'formula lookup'!$B$1)+'formula lookup'!$C$1),L22-J22),)</f>
        <v>0.15802083333333328</v>
      </c>
      <c r="N22" s="14"/>
      <c r="O22" s="13">
        <f>IF(N22&gt;0,IF(N22&lt;L22,(('formula lookup'!$A$1-L22)+(N22-'formula lookup'!$B$1)+'formula lookup'!$C$1),N22-L22),)</f>
        <v>0</v>
      </c>
      <c r="P22" s="12"/>
      <c r="Q22" s="11">
        <f>IF(P22&gt;0,IF(P22&lt;N22,(('formula lookup'!$A$1-N22)+(P22-'formula lookup'!$B$1)+'formula lookup'!$C$1),P22-N22),)</f>
        <v>0</v>
      </c>
      <c r="R22" s="14"/>
      <c r="S22" s="13">
        <f>IF(R22&gt;0,IF(R22&lt;P22,(('formula lookup'!$A$1-P22)+(R22-'formula lookup'!$B$1)+'formula lookup'!$C$1),R22-P22),)</f>
        <v>0</v>
      </c>
      <c r="T22" s="12"/>
      <c r="U22" s="11">
        <f>IF(T22&gt;0,IF(T22&lt;R22,(('formula lookup'!$A$1-R22)+(T22-'formula lookup'!$B$1)+'formula lookup'!$C$1),T22-R22),)</f>
        <v>0</v>
      </c>
      <c r="V22" s="14"/>
      <c r="W22" s="13">
        <f>IF(V22&gt;0,IF(V22&lt;T22,(('formula lookup'!$A$1-T22)+(V22-'formula lookup'!$B$1)+'formula lookup'!$C$1),V22-T22),)</f>
        <v>0</v>
      </c>
      <c r="X22" s="12"/>
      <c r="Y22" s="11">
        <f>IF(X22&gt;0,IF(X22&lt;V22,(('formula lookup'!$A$1-V22)+(X22-'formula lookup'!$B$1)+'formula lookup'!$C$1),X22-V22),)</f>
        <v>0</v>
      </c>
      <c r="Z22" s="14"/>
      <c r="AA22" s="13">
        <f>IF(Z22&gt;0,IF(Z22&lt;X22,(('formula lookup'!$A$1-X22)+(Z22-'formula lookup'!$B$1)+'formula lookup'!$C$1),Z22-X22),)</f>
        <v>0</v>
      </c>
      <c r="AB22" s="12"/>
      <c r="AC22" s="11">
        <f>IF(AB22&gt;0,IF(AB22&lt;Z22,(('formula lookup'!$A$1-Z22)+(AB22-'formula lookup'!$B$1)+'formula lookup'!$C$1),AB22-Z22),)</f>
        <v>0</v>
      </c>
      <c r="AD22" s="14"/>
      <c r="AE22" s="13">
        <f>IF(AD22&gt;0,IF(AD22&lt;AB22,(('formula lookup'!$A$1-AB22)+(AD22-'formula lookup'!$B$1)+'formula lookup'!$C$1),AD22-AB22),)</f>
        <v>0</v>
      </c>
      <c r="AF22" s="12"/>
      <c r="AG22" s="11">
        <f>IF(AF22&gt;0,IF(AF22&lt;AD22,(('formula lookup'!$A$1-AD22)+(AF22-'formula lookup'!$B$1)+'formula lookup'!$C$1),AF22-AD22),)</f>
        <v>0</v>
      </c>
      <c r="AH22" s="14"/>
      <c r="AI22" s="13">
        <f>IF(AH22&gt;0,IF(AH22&lt;AF22,(('formula lookup'!$A$1-AF22)+(AH22-'formula lookup'!$B$1)+'formula lookup'!$C$1),AH22-AF22),)</f>
        <v>0</v>
      </c>
      <c r="AJ22" s="12"/>
      <c r="AK22" s="11">
        <f>IF(AJ22&gt;0,IF(AJ22&lt;AH22,(('formula lookup'!$A$1-AH22)+(AJ22-'formula lookup'!$B$1)+'formula lookup'!$C$1),AJ22-AH22),)</f>
        <v>0</v>
      </c>
      <c r="AL22" s="14"/>
      <c r="AM22" s="13">
        <f>IF(AL22&gt;0,IF(AL22&lt;AJ22,(('formula lookup'!$A$1-AJ22)+(AL22-'formula lookup'!$B$1)+'formula lookup'!$C$1),AL22-AJ22),)</f>
        <v>0</v>
      </c>
      <c r="AN22" s="12"/>
      <c r="AO22" s="11">
        <f>IF(AN22&gt;0,IF(AN22&lt;AL22,(('formula lookup'!$A$1-AL22)+(AN22-'formula lookup'!$B$1)+'formula lookup'!$C$1),AN22-AL22),)</f>
        <v>0</v>
      </c>
      <c r="AP22" s="14"/>
      <c r="AQ22" s="13">
        <f>IF(AP22&gt;0,IF(AP22&lt;AN22,(('formula lookup'!$A$1-AN22)+(AP22-'formula lookup'!$B$1)+'formula lookup'!$C$1),AP22-AN22),)</f>
        <v>0</v>
      </c>
      <c r="AR22" s="12"/>
      <c r="AS22" s="11">
        <f>IF(AR22&gt;0,IF(AR22&lt;AP22,(('formula lookup'!$A$1-AP22)+(AR22-'formula lookup'!$B$1)+'formula lookup'!$C$1),AR22-AP22),)</f>
        <v>0</v>
      </c>
      <c r="AT22" s="14"/>
      <c r="AU22" s="13">
        <f>IF(AT22&gt;0,IF(AT22&lt;AR22,(('formula lookup'!$A$1-AR22)+(AT22-'formula lookup'!$B$1)+'formula lookup'!$C$1),AT22-AR22),)</f>
        <v>0</v>
      </c>
      <c r="AV22" s="16">
        <f t="shared" si="1"/>
        <v>0.39513888888888887</v>
      </c>
      <c r="AW22" s="17">
        <f t="shared" si="2"/>
        <v>5</v>
      </c>
      <c r="AX22" s="16">
        <f t="shared" si="3"/>
        <v>7.902777777777778E-2</v>
      </c>
      <c r="AY22" s="22">
        <f t="shared" si="4"/>
        <v>26.25</v>
      </c>
      <c r="AZ22" s="18">
        <f t="shared" si="5"/>
        <v>7000</v>
      </c>
      <c r="BA22" s="17">
        <v>18</v>
      </c>
    </row>
    <row r="23" spans="1:53" s="2" customFormat="1" ht="25.75" customHeight="1">
      <c r="A23" s="7" t="s">
        <v>182</v>
      </c>
      <c r="B23" s="7" t="s">
        <v>78</v>
      </c>
      <c r="C23" s="8">
        <v>0.41666666666666669</v>
      </c>
      <c r="D23" s="12">
        <v>0.4597222222222222</v>
      </c>
      <c r="E23" s="11">
        <f t="shared" si="0"/>
        <v>4.3055555555555514E-2</v>
      </c>
      <c r="F23" s="14">
        <v>0.50416666666666665</v>
      </c>
      <c r="G23" s="13">
        <f>IF(F23&gt;0,IF(F23&lt;D23,(('formula lookup'!$A$1-D23)+(F23-'formula lookup'!$B$1)+'formula lookup'!$C$1),F23-D23),)</f>
        <v>4.4444444444444453E-2</v>
      </c>
      <c r="H23" s="12">
        <v>0.5541666666666667</v>
      </c>
      <c r="I23" s="11">
        <f>IF(H23&gt;0,IF(H23&lt;F23,(('formula lookup'!$A$1-F23)+(H23-'formula lookup'!$B$1)+'formula lookup'!$C$1),H23-F23),)</f>
        <v>5.0000000000000044E-2</v>
      </c>
      <c r="J23" s="14">
        <v>0.60833333333333328</v>
      </c>
      <c r="K23" s="13">
        <f>IF(J23&gt;0,IF(J23&lt;H23,(('formula lookup'!$A$1-H23)+(J23-'formula lookup'!$B$1)+'formula lookup'!$C$1),J23-H23),)</f>
        <v>5.4166666666666585E-2</v>
      </c>
      <c r="L23" s="12"/>
      <c r="M23" s="11">
        <f>IF(L23&gt;0,IF(L23&lt;J23,(('formula lookup'!$A$1-J23)+(L23-'formula lookup'!$B$1)+'formula lookup'!$C$1),L23-J23),)</f>
        <v>0</v>
      </c>
      <c r="N23" s="14"/>
      <c r="O23" s="13">
        <f>IF(N23&gt;0,IF(N23&lt;L23,(('formula lookup'!$A$1-L23)+(N23-'formula lookup'!$B$1)+'formula lookup'!$C$1),N23-L23),)</f>
        <v>0</v>
      </c>
      <c r="P23" s="12"/>
      <c r="Q23" s="11">
        <f>IF(P23&gt;0,IF(P23&lt;N23,(('formula lookup'!$A$1-N23)+(P23-'formula lookup'!$B$1)+'formula lookup'!$C$1),P23-N23),)</f>
        <v>0</v>
      </c>
      <c r="R23" s="14"/>
      <c r="S23" s="13">
        <f>IF(R23&gt;0,IF(R23&lt;P23,(('formula lookup'!$A$1-P23)+(R23-'formula lookup'!$B$1)+'formula lookup'!$C$1),R23-P23),)</f>
        <v>0</v>
      </c>
      <c r="T23" s="12"/>
      <c r="U23" s="11">
        <f>IF(T23&gt;0,IF(T23&lt;R23,(('formula lookup'!$A$1-R23)+(T23-'formula lookup'!$B$1)+'formula lookup'!$C$1),T23-R23),)</f>
        <v>0</v>
      </c>
      <c r="V23" s="14"/>
      <c r="W23" s="13">
        <f>IF(V23&gt;0,IF(V23&lt;T23,(('formula lookup'!$A$1-T23)+(V23-'formula lookup'!$B$1)+'formula lookup'!$C$1),V23-T23),)</f>
        <v>0</v>
      </c>
      <c r="X23" s="12"/>
      <c r="Y23" s="11">
        <f>IF(X23&gt;0,IF(X23&lt;V23,(('formula lookup'!$A$1-V23)+(X23-'formula lookup'!$B$1)+'formula lookup'!$C$1),X23-V23),)</f>
        <v>0</v>
      </c>
      <c r="Z23" s="14"/>
      <c r="AA23" s="13">
        <f>IF(Z23&gt;0,IF(Z23&lt;X23,(('formula lookup'!$A$1-X23)+(Z23-'formula lookup'!$B$1)+'formula lookup'!$C$1),Z23-X23),)</f>
        <v>0</v>
      </c>
      <c r="AB23" s="12"/>
      <c r="AC23" s="11">
        <f>IF(AB23&gt;0,IF(AB23&lt;Z23,(('formula lookup'!$A$1-Z23)+(AB23-'formula lookup'!$B$1)+'formula lookup'!$C$1),AB23-Z23),)</f>
        <v>0</v>
      </c>
      <c r="AD23" s="14"/>
      <c r="AE23" s="13">
        <f>IF(AD23&gt;0,IF(AD23&lt;AB23,(('formula lookup'!$A$1-AB23)+(AD23-'formula lookup'!$B$1)+'formula lookup'!$C$1),AD23-AB23),)</f>
        <v>0</v>
      </c>
      <c r="AF23" s="12"/>
      <c r="AG23" s="11">
        <f>IF(AF23&gt;0,IF(AF23&lt;AD23,(('formula lookup'!$A$1-AD23)+(AF23-'formula lookup'!$B$1)+'formula lookup'!$C$1),AF23-AD23),)</f>
        <v>0</v>
      </c>
      <c r="AH23" s="14"/>
      <c r="AI23" s="13">
        <f>IF(AH23&gt;0,IF(AH23&lt;AF23,(('formula lookup'!$A$1-AF23)+(AH23-'formula lookup'!$B$1)+'formula lookup'!$C$1),AH23-AF23),)</f>
        <v>0</v>
      </c>
      <c r="AJ23" s="12"/>
      <c r="AK23" s="11">
        <f>IF(AJ23&gt;0,IF(AJ23&lt;AH23,(('formula lookup'!$A$1-AH23)+(AJ23-'formula lookup'!$B$1)+'formula lookup'!$C$1),AJ23-AH23),)</f>
        <v>0</v>
      </c>
      <c r="AL23" s="14"/>
      <c r="AM23" s="13">
        <f>IF(AL23&gt;0,IF(AL23&lt;AJ23,(('formula lookup'!$A$1-AJ23)+(AL23-'formula lookup'!$B$1)+'formula lookup'!$C$1),AL23-AJ23),)</f>
        <v>0</v>
      </c>
      <c r="AN23" s="12"/>
      <c r="AO23" s="11">
        <f>IF(AN23&gt;0,IF(AN23&lt;AL23,(('formula lookup'!$A$1-AL23)+(AN23-'formula lookup'!$B$1)+'formula lookup'!$C$1),AN23-AL23),)</f>
        <v>0</v>
      </c>
      <c r="AP23" s="14"/>
      <c r="AQ23" s="13">
        <f>IF(AP23&gt;0,IF(AP23&lt;AN23,(('formula lookup'!$A$1-AN23)+(AP23-'formula lookup'!$B$1)+'formula lookup'!$C$1),AP23-AN23),)</f>
        <v>0</v>
      </c>
      <c r="AR23" s="12"/>
      <c r="AS23" s="11">
        <f>IF(AR23&gt;0,IF(AR23&lt;AP23,(('formula lookup'!$A$1-AP23)+(AR23-'formula lookup'!$B$1)+'formula lookup'!$C$1),AR23-AP23),)</f>
        <v>0</v>
      </c>
      <c r="AT23" s="14"/>
      <c r="AU23" s="13">
        <f>IF(AT23&gt;0,IF(AT23&lt;AR23,(('formula lookup'!$A$1-AR23)+(AT23-'formula lookup'!$B$1)+'formula lookup'!$C$1),AT23-AR23),)</f>
        <v>0</v>
      </c>
      <c r="AV23" s="16">
        <f t="shared" si="1"/>
        <v>0.1916666666666666</v>
      </c>
      <c r="AW23" s="17">
        <f t="shared" si="2"/>
        <v>4</v>
      </c>
      <c r="AX23" s="16">
        <f t="shared" si="3"/>
        <v>4.7916666666666649E-2</v>
      </c>
      <c r="AY23" s="22">
        <f t="shared" si="4"/>
        <v>21</v>
      </c>
      <c r="AZ23" s="18">
        <f t="shared" si="5"/>
        <v>5600</v>
      </c>
      <c r="BA23" s="17">
        <v>19</v>
      </c>
    </row>
    <row r="24" spans="1:53" s="2" customFormat="1" ht="25.75" customHeight="1">
      <c r="A24" s="7" t="s">
        <v>182</v>
      </c>
      <c r="B24" s="7" t="s">
        <v>80</v>
      </c>
      <c r="C24" s="8">
        <v>0.41666666666666669</v>
      </c>
      <c r="D24" s="12">
        <v>0.46310185185185188</v>
      </c>
      <c r="E24" s="11">
        <f t="shared" si="0"/>
        <v>4.643518518518519E-2</v>
      </c>
      <c r="F24" s="14">
        <v>0.53</v>
      </c>
      <c r="G24" s="13">
        <f>IF(F24&gt;0,IF(F24&lt;D24,(('formula lookup'!$A$1-D24)+(F24-'formula lookup'!$B$1)+'formula lookup'!$C$1),F24-D24),)</f>
        <v>6.6898148148148151E-2</v>
      </c>
      <c r="H24" s="12">
        <v>0.55850694444444449</v>
      </c>
      <c r="I24" s="11">
        <f>IF(H24&gt;0,IF(H24&lt;F24,(('formula lookup'!$A$1-F24)+(H24-'formula lookup'!$B$1)+'formula lookup'!$C$1),H24-F24),)</f>
        <v>2.850694444444446E-2</v>
      </c>
      <c r="J24" s="14">
        <v>0.61077546296296303</v>
      </c>
      <c r="K24" s="13">
        <f>IF(J24&gt;0,IF(J24&lt;H24,(('formula lookup'!$A$1-H24)+(J24-'formula lookup'!$B$1)+'formula lookup'!$C$1),J24-H24),)</f>
        <v>5.2268518518518547E-2</v>
      </c>
      <c r="L24" s="12"/>
      <c r="M24" s="11">
        <f>IF(L24&gt;0,IF(L24&lt;J24,(('formula lookup'!$A$1-J24)+(L24-'formula lookup'!$B$1)+'formula lookup'!$C$1),L24-J24),)</f>
        <v>0</v>
      </c>
      <c r="N24" s="14"/>
      <c r="O24" s="13">
        <f>IF(N24&gt;0,IF(N24&lt;L24,(('formula lookup'!$A$1-L24)+(N24-'formula lookup'!$B$1)+'formula lookup'!$C$1),N24-L24),)</f>
        <v>0</v>
      </c>
      <c r="P24" s="12"/>
      <c r="Q24" s="11">
        <f>IF(P24&gt;0,IF(P24&lt;N24,(('formula lookup'!$A$1-N24)+(P24-'formula lookup'!$B$1)+'formula lookup'!$C$1),P24-N24),)</f>
        <v>0</v>
      </c>
      <c r="R24" s="14"/>
      <c r="S24" s="13">
        <f>IF(R24&gt;0,IF(R24&lt;P24,(('formula lookup'!$A$1-P24)+(R24-'formula lookup'!$B$1)+'formula lookup'!$C$1),R24-P24),)</f>
        <v>0</v>
      </c>
      <c r="T24" s="12"/>
      <c r="U24" s="11">
        <f>IF(T24&gt;0,IF(T24&lt;R24,(('formula lookup'!$A$1-R24)+(T24-'formula lookup'!$B$1)+'formula lookup'!$C$1),T24-R24),)</f>
        <v>0</v>
      </c>
      <c r="V24" s="14"/>
      <c r="W24" s="13">
        <f>IF(V24&gt;0,IF(V24&lt;T24,(('formula lookup'!$A$1-T24)+(V24-'formula lookup'!$B$1)+'formula lookup'!$C$1),V24-T24),)</f>
        <v>0</v>
      </c>
      <c r="X24" s="12"/>
      <c r="Y24" s="11">
        <f>IF(X24&gt;0,IF(X24&lt;V24,(('formula lookup'!$A$1-V24)+(X24-'formula lookup'!$B$1)+'formula lookup'!$C$1),X24-V24),)</f>
        <v>0</v>
      </c>
      <c r="Z24" s="14"/>
      <c r="AA24" s="13">
        <f>IF(Z24&gt;0,IF(Z24&lt;X24,(('formula lookup'!$A$1-X24)+(Z24-'formula lookup'!$B$1)+'formula lookup'!$C$1),Z24-X24),)</f>
        <v>0</v>
      </c>
      <c r="AB24" s="12"/>
      <c r="AC24" s="11">
        <f>IF(AB24&gt;0,IF(AB24&lt;Z24,(('formula lookup'!$A$1-Z24)+(AB24-'formula lookup'!$B$1)+'formula lookup'!$C$1),AB24-Z24),)</f>
        <v>0</v>
      </c>
      <c r="AD24" s="14"/>
      <c r="AE24" s="13">
        <f>IF(AD24&gt;0,IF(AD24&lt;AB24,(('formula lookup'!$A$1-AB24)+(AD24-'formula lookup'!$B$1)+'formula lookup'!$C$1),AD24-AB24),)</f>
        <v>0</v>
      </c>
      <c r="AF24" s="12"/>
      <c r="AG24" s="11">
        <f>IF(AF24&gt;0,IF(AF24&lt;AD24,(('formula lookup'!$A$1-AD24)+(AF24-'formula lookup'!$B$1)+'formula lookup'!$C$1),AF24-AD24),)</f>
        <v>0</v>
      </c>
      <c r="AH24" s="14"/>
      <c r="AI24" s="13">
        <f>IF(AH24&gt;0,IF(AH24&lt;AF24,(('formula lookup'!$A$1-AF24)+(AH24-'formula lookup'!$B$1)+'formula lookup'!$C$1),AH24-AF24),)</f>
        <v>0</v>
      </c>
      <c r="AJ24" s="12"/>
      <c r="AK24" s="11">
        <f>IF(AJ24&gt;0,IF(AJ24&lt;AH24,(('formula lookup'!$A$1-AH24)+(AJ24-'formula lookup'!$B$1)+'formula lookup'!$C$1),AJ24-AH24),)</f>
        <v>0</v>
      </c>
      <c r="AL24" s="14"/>
      <c r="AM24" s="13">
        <f>IF(AL24&gt;0,IF(AL24&lt;AJ24,(('formula lookup'!$A$1-AJ24)+(AL24-'formula lookup'!$B$1)+'formula lookup'!$C$1),AL24-AJ24),)</f>
        <v>0</v>
      </c>
      <c r="AN24" s="12"/>
      <c r="AO24" s="11">
        <f>IF(AN24&gt;0,IF(AN24&lt;AL24,(('formula lookup'!$A$1-AL24)+(AN24-'formula lookup'!$B$1)+'formula lookup'!$C$1),AN24-AL24),)</f>
        <v>0</v>
      </c>
      <c r="AP24" s="14"/>
      <c r="AQ24" s="13">
        <f>IF(AP24&gt;0,IF(AP24&lt;AN24,(('formula lookup'!$A$1-AN24)+(AP24-'formula lookup'!$B$1)+'formula lookup'!$C$1),AP24-AN24),)</f>
        <v>0</v>
      </c>
      <c r="AR24" s="12"/>
      <c r="AS24" s="11">
        <f>IF(AR24&gt;0,IF(AR24&lt;AP24,(('formula lookup'!$A$1-AP24)+(AR24-'formula lookup'!$B$1)+'formula lookup'!$C$1),AR24-AP24),)</f>
        <v>0</v>
      </c>
      <c r="AT24" s="14"/>
      <c r="AU24" s="13">
        <f>IF(AT24&gt;0,IF(AT24&lt;AR24,(('formula lookup'!$A$1-AR24)+(AT24-'formula lookup'!$B$1)+'formula lookup'!$C$1),AT24-AR24),)</f>
        <v>0</v>
      </c>
      <c r="AV24" s="16">
        <f t="shared" si="1"/>
        <v>0.19410879629629635</v>
      </c>
      <c r="AW24" s="17">
        <f t="shared" si="2"/>
        <v>4</v>
      </c>
      <c r="AX24" s="16">
        <f t="shared" si="3"/>
        <v>4.8527199074074087E-2</v>
      </c>
      <c r="AY24" s="22">
        <f t="shared" si="4"/>
        <v>21</v>
      </c>
      <c r="AZ24" s="18">
        <f t="shared" si="5"/>
        <v>5600</v>
      </c>
      <c r="BA24" s="17">
        <v>20</v>
      </c>
    </row>
    <row r="25" spans="1:53" s="2" customFormat="1" ht="25.75" customHeight="1">
      <c r="A25" s="7" t="s">
        <v>182</v>
      </c>
      <c r="B25" s="7" t="s">
        <v>77</v>
      </c>
      <c r="C25" s="8">
        <v>0.41666666666666669</v>
      </c>
      <c r="D25" s="12">
        <v>0.45990740740740743</v>
      </c>
      <c r="E25" s="11">
        <f t="shared" si="0"/>
        <v>4.3240740740740746E-2</v>
      </c>
      <c r="F25" s="14">
        <v>0.50925925925925919</v>
      </c>
      <c r="G25" s="13">
        <f>IF(F25&gt;0,IF(F25&lt;D25,(('formula lookup'!$A$1-D25)+(F25-'formula lookup'!$B$1)+'formula lookup'!$C$1),F25-D25),)</f>
        <v>4.9351851851851758E-2</v>
      </c>
      <c r="H25" s="12">
        <v>0.56256944444444446</v>
      </c>
      <c r="I25" s="11">
        <f>IF(H25&gt;0,IF(H25&lt;F25,(('formula lookup'!$A$1-F25)+(H25-'formula lookup'!$B$1)+'formula lookup'!$C$1),H25-F25),)</f>
        <v>5.3310185185185266E-2</v>
      </c>
      <c r="J25" s="14">
        <v>0.62697916666666664</v>
      </c>
      <c r="K25" s="13">
        <f>IF(J25&gt;0,IF(J25&lt;H25,(('formula lookup'!$A$1-H25)+(J25-'formula lookup'!$B$1)+'formula lookup'!$C$1),J25-H25),)</f>
        <v>6.4409722222222188E-2</v>
      </c>
      <c r="L25" s="12"/>
      <c r="M25" s="11">
        <f>IF(L25&gt;0,IF(L25&lt;J25,(('formula lookup'!$A$1-J25)+(L25-'formula lookup'!$B$1)+'formula lookup'!$C$1),L25-J25),)</f>
        <v>0</v>
      </c>
      <c r="N25" s="14"/>
      <c r="O25" s="13">
        <f>IF(N25&gt;0,IF(N25&lt;L25,(('formula lookup'!$A$1-L25)+(N25-'formula lookup'!$B$1)+'formula lookup'!$C$1),N25-L25),)</f>
        <v>0</v>
      </c>
      <c r="P25" s="12"/>
      <c r="Q25" s="11">
        <f>IF(P25&gt;0,IF(P25&lt;N25,(('formula lookup'!$A$1-N25)+(P25-'formula lookup'!$B$1)+'formula lookup'!$C$1),P25-N25),)</f>
        <v>0</v>
      </c>
      <c r="R25" s="14"/>
      <c r="S25" s="13">
        <f>IF(R25&gt;0,IF(R25&lt;P25,(('formula lookup'!$A$1-P25)+(R25-'formula lookup'!$B$1)+'formula lookup'!$C$1),R25-P25),)</f>
        <v>0</v>
      </c>
      <c r="T25" s="12"/>
      <c r="U25" s="11">
        <f>IF(T25&gt;0,IF(T25&lt;R25,(('formula lookup'!$A$1-R25)+(T25-'formula lookup'!$B$1)+'formula lookup'!$C$1),T25-R25),)</f>
        <v>0</v>
      </c>
      <c r="V25" s="14"/>
      <c r="W25" s="13">
        <f>IF(V25&gt;0,IF(V25&lt;T25,(('formula lookup'!$A$1-T25)+(V25-'formula lookup'!$B$1)+'formula lookup'!$C$1),V25-T25),)</f>
        <v>0</v>
      </c>
      <c r="X25" s="12"/>
      <c r="Y25" s="11">
        <f>IF(X25&gt;0,IF(X25&lt;V25,(('formula lookup'!$A$1-V25)+(X25-'formula lookup'!$B$1)+'formula lookup'!$C$1),X25-V25),)</f>
        <v>0</v>
      </c>
      <c r="Z25" s="14"/>
      <c r="AA25" s="13">
        <f>IF(Z25&gt;0,IF(Z25&lt;X25,(('formula lookup'!$A$1-X25)+(Z25-'formula lookup'!$B$1)+'formula lookup'!$C$1),Z25-X25),)</f>
        <v>0</v>
      </c>
      <c r="AB25" s="12"/>
      <c r="AC25" s="11">
        <f>IF(AB25&gt;0,IF(AB25&lt;Z25,(('formula lookup'!$A$1-Z25)+(AB25-'formula lookup'!$B$1)+'formula lookup'!$C$1),AB25-Z25),)</f>
        <v>0</v>
      </c>
      <c r="AD25" s="14"/>
      <c r="AE25" s="13">
        <f>IF(AD25&gt;0,IF(AD25&lt;AB25,(('formula lookup'!$A$1-AB25)+(AD25-'formula lookup'!$B$1)+'formula lookup'!$C$1),AD25-AB25),)</f>
        <v>0</v>
      </c>
      <c r="AF25" s="12"/>
      <c r="AG25" s="11">
        <f>IF(AF25&gt;0,IF(AF25&lt;AD25,(('formula lookup'!$A$1-AD25)+(AF25-'formula lookup'!$B$1)+'formula lookup'!$C$1),AF25-AD25),)</f>
        <v>0</v>
      </c>
      <c r="AH25" s="14"/>
      <c r="AI25" s="13">
        <f>IF(AH25&gt;0,IF(AH25&lt;AF25,(('formula lookup'!$A$1-AF25)+(AH25-'formula lookup'!$B$1)+'formula lookup'!$C$1),AH25-AF25),)</f>
        <v>0</v>
      </c>
      <c r="AJ25" s="12"/>
      <c r="AK25" s="11">
        <f>IF(AJ25&gt;0,IF(AJ25&lt;AH25,(('formula lookup'!$A$1-AH25)+(AJ25-'formula lookup'!$B$1)+'formula lookup'!$C$1),AJ25-AH25),)</f>
        <v>0</v>
      </c>
      <c r="AL25" s="14"/>
      <c r="AM25" s="13">
        <f>IF(AL25&gt;0,IF(AL25&lt;AJ25,(('formula lookup'!$A$1-AJ25)+(AL25-'formula lookup'!$B$1)+'formula lookup'!$C$1),AL25-AJ25),)</f>
        <v>0</v>
      </c>
      <c r="AN25" s="12"/>
      <c r="AO25" s="11">
        <f>IF(AN25&gt;0,IF(AN25&lt;AL25,(('formula lookup'!$A$1-AL25)+(AN25-'formula lookup'!$B$1)+'formula lookup'!$C$1),AN25-AL25),)</f>
        <v>0</v>
      </c>
      <c r="AP25" s="14"/>
      <c r="AQ25" s="13">
        <f>IF(AP25&gt;0,IF(AP25&lt;AN25,(('formula lookup'!$A$1-AN25)+(AP25-'formula lookup'!$B$1)+'formula lookup'!$C$1),AP25-AN25),)</f>
        <v>0</v>
      </c>
      <c r="AR25" s="12"/>
      <c r="AS25" s="11">
        <f>IF(AR25&gt;0,IF(AR25&lt;AP25,(('formula lookup'!$A$1-AP25)+(AR25-'formula lookup'!$B$1)+'formula lookup'!$C$1),AR25-AP25),)</f>
        <v>0</v>
      </c>
      <c r="AT25" s="14"/>
      <c r="AU25" s="13">
        <f>IF(AT25&gt;0,IF(AT25&lt;AR25,(('formula lookup'!$A$1-AR25)+(AT25-'formula lookup'!$B$1)+'formula lookup'!$C$1),AT25-AR25),)</f>
        <v>0</v>
      </c>
      <c r="AV25" s="16">
        <f t="shared" si="1"/>
        <v>0.21031249999999996</v>
      </c>
      <c r="AW25" s="17">
        <f t="shared" si="2"/>
        <v>4</v>
      </c>
      <c r="AX25" s="16">
        <f t="shared" si="3"/>
        <v>5.2578124999999989E-2</v>
      </c>
      <c r="AY25" s="22">
        <f t="shared" si="4"/>
        <v>21</v>
      </c>
      <c r="AZ25" s="18">
        <f t="shared" si="5"/>
        <v>5600</v>
      </c>
      <c r="BA25" s="17">
        <v>21</v>
      </c>
    </row>
    <row r="26" spans="1:53" s="2" customFormat="1" ht="25.75" customHeight="1">
      <c r="A26" s="7" t="s">
        <v>182</v>
      </c>
      <c r="B26" s="7" t="s">
        <v>87</v>
      </c>
      <c r="C26" s="8">
        <v>0.41666666666666669</v>
      </c>
      <c r="D26" s="12">
        <v>0.46120370370370373</v>
      </c>
      <c r="E26" s="11">
        <f t="shared" si="0"/>
        <v>4.4537037037037042E-2</v>
      </c>
      <c r="F26" s="14">
        <v>0.50995370370370374</v>
      </c>
      <c r="G26" s="13">
        <f>IF(F26&gt;0,IF(F26&lt;D26,(('formula lookup'!$A$1-D26)+(F26-'formula lookup'!$B$1)+'formula lookup'!$C$1),F26-D26),)</f>
        <v>4.8750000000000016E-2</v>
      </c>
      <c r="H26" s="12">
        <v>0.56822916666666667</v>
      </c>
      <c r="I26" s="11">
        <f>IF(H26&gt;0,IF(H26&lt;F26,(('formula lookup'!$A$1-F26)+(H26-'formula lookup'!$B$1)+'formula lookup'!$C$1),H26-F26),)</f>
        <v>5.8275462962962932E-2</v>
      </c>
      <c r="J26" s="14">
        <v>0.62986111111111109</v>
      </c>
      <c r="K26" s="13">
        <f>IF(J26&gt;0,IF(J26&lt;H26,(('formula lookup'!$A$1-H26)+(J26-'formula lookup'!$B$1)+'formula lookup'!$C$1),J26-H26),)</f>
        <v>6.163194444444442E-2</v>
      </c>
      <c r="L26" s="12"/>
      <c r="M26" s="11">
        <f>IF(L26&gt;0,IF(L26&lt;J26,(('formula lookup'!$A$1-J26)+(L26-'formula lookup'!$B$1)+'formula lookup'!$C$1),L26-J26),)</f>
        <v>0</v>
      </c>
      <c r="N26" s="14"/>
      <c r="O26" s="13">
        <f>IF(N26&gt;0,IF(N26&lt;L26,(('formula lookup'!$A$1-L26)+(N26-'formula lookup'!$B$1)+'formula lookup'!$C$1),N26-L26),)</f>
        <v>0</v>
      </c>
      <c r="P26" s="12"/>
      <c r="Q26" s="11">
        <f>IF(P26&gt;0,IF(P26&lt;N26,(('formula lookup'!$A$1-N26)+(P26-'formula lookup'!$B$1)+'formula lookup'!$C$1),P26-N26),)</f>
        <v>0</v>
      </c>
      <c r="R26" s="14"/>
      <c r="S26" s="13">
        <f>IF(R26&gt;0,IF(R26&lt;P26,(('formula lookup'!$A$1-P26)+(R26-'formula lookup'!$B$1)+'formula lookup'!$C$1),R26-P26),)</f>
        <v>0</v>
      </c>
      <c r="T26" s="12"/>
      <c r="U26" s="11">
        <f>IF(T26&gt;0,IF(T26&lt;R26,(('formula lookup'!$A$1-R26)+(T26-'formula lookup'!$B$1)+'formula lookup'!$C$1),T26-R26),)</f>
        <v>0</v>
      </c>
      <c r="V26" s="14"/>
      <c r="W26" s="13">
        <f>IF(V26&gt;0,IF(V26&lt;T26,(('formula lookup'!$A$1-T26)+(V26-'formula lookup'!$B$1)+'formula lookup'!$C$1),V26-T26),)</f>
        <v>0</v>
      </c>
      <c r="X26" s="12"/>
      <c r="Y26" s="11">
        <f>IF(X26&gt;0,IF(X26&lt;V26,(('formula lookup'!$A$1-V26)+(X26-'formula lookup'!$B$1)+'formula lookup'!$C$1),X26-V26),)</f>
        <v>0</v>
      </c>
      <c r="Z26" s="14"/>
      <c r="AA26" s="13">
        <f>IF(Z26&gt;0,IF(Z26&lt;X26,(('formula lookup'!$A$1-X26)+(Z26-'formula lookup'!$B$1)+'formula lookup'!$C$1),Z26-X26),)</f>
        <v>0</v>
      </c>
      <c r="AB26" s="12"/>
      <c r="AC26" s="11">
        <f>IF(AB26&gt;0,IF(AB26&lt;Z26,(('formula lookup'!$A$1-Z26)+(AB26-'formula lookup'!$B$1)+'formula lookup'!$C$1),AB26-Z26),)</f>
        <v>0</v>
      </c>
      <c r="AD26" s="14"/>
      <c r="AE26" s="13">
        <f>IF(AD26&gt;0,IF(AD26&lt;AB26,(('formula lookup'!$A$1-AB26)+(AD26-'formula lookup'!$B$1)+'formula lookup'!$C$1),AD26-AB26),)</f>
        <v>0</v>
      </c>
      <c r="AF26" s="12"/>
      <c r="AG26" s="11">
        <f>IF(AF26&gt;0,IF(AF26&lt;AD26,(('formula lookup'!$A$1-AD26)+(AF26-'formula lookup'!$B$1)+'formula lookup'!$C$1),AF26-AD26),)</f>
        <v>0</v>
      </c>
      <c r="AH26" s="14"/>
      <c r="AI26" s="13">
        <f>IF(AH26&gt;0,IF(AH26&lt;AF26,(('formula lookup'!$A$1-AF26)+(AH26-'formula lookup'!$B$1)+'formula lookup'!$C$1),AH26-AF26),)</f>
        <v>0</v>
      </c>
      <c r="AJ26" s="12"/>
      <c r="AK26" s="11">
        <f>IF(AJ26&gt;0,IF(AJ26&lt;AH26,(('formula lookup'!$A$1-AH26)+(AJ26-'formula lookup'!$B$1)+'formula lookup'!$C$1),AJ26-AH26),)</f>
        <v>0</v>
      </c>
      <c r="AL26" s="14"/>
      <c r="AM26" s="13">
        <f>IF(AL26&gt;0,IF(AL26&lt;AJ26,(('formula lookup'!$A$1-AJ26)+(AL26-'formula lookup'!$B$1)+'formula lookup'!$C$1),AL26-AJ26),)</f>
        <v>0</v>
      </c>
      <c r="AN26" s="12"/>
      <c r="AO26" s="11">
        <f>IF(AN26&gt;0,IF(AN26&lt;AL26,(('formula lookup'!$A$1-AL26)+(AN26-'formula lookup'!$B$1)+'formula lookup'!$C$1),AN26-AL26),)</f>
        <v>0</v>
      </c>
      <c r="AP26" s="14"/>
      <c r="AQ26" s="13">
        <f>IF(AP26&gt;0,IF(AP26&lt;AN26,(('formula lookup'!$A$1-AN26)+(AP26-'formula lookup'!$B$1)+'formula lookup'!$C$1),AP26-AN26),)</f>
        <v>0</v>
      </c>
      <c r="AR26" s="12"/>
      <c r="AS26" s="11">
        <f>IF(AR26&gt;0,IF(AR26&lt;AP26,(('formula lookup'!$A$1-AP26)+(AR26-'formula lookup'!$B$1)+'formula lookup'!$C$1),AR26-AP26),)</f>
        <v>0</v>
      </c>
      <c r="AT26" s="14"/>
      <c r="AU26" s="13">
        <f>IF(AT26&gt;0,IF(AT26&lt;AR26,(('formula lookup'!$A$1-AR26)+(AT26-'formula lookup'!$B$1)+'formula lookup'!$C$1),AT26-AR26),)</f>
        <v>0</v>
      </c>
      <c r="AV26" s="16">
        <f t="shared" si="1"/>
        <v>0.21319444444444441</v>
      </c>
      <c r="AW26" s="17">
        <f t="shared" si="2"/>
        <v>4</v>
      </c>
      <c r="AX26" s="16">
        <f t="shared" si="3"/>
        <v>5.3298611111111102E-2</v>
      </c>
      <c r="AY26" s="22">
        <f t="shared" si="4"/>
        <v>21</v>
      </c>
      <c r="AZ26" s="18">
        <f t="shared" si="5"/>
        <v>5600</v>
      </c>
      <c r="BA26" s="17">
        <v>22</v>
      </c>
    </row>
    <row r="27" spans="1:53" s="2" customFormat="1" ht="25.75" customHeight="1">
      <c r="A27" s="7" t="s">
        <v>182</v>
      </c>
      <c r="B27" s="7" t="s">
        <v>184</v>
      </c>
      <c r="C27" s="8">
        <v>0.41666666666666669</v>
      </c>
      <c r="D27" s="12">
        <v>0.4597222222222222</v>
      </c>
      <c r="E27" s="11">
        <f t="shared" si="0"/>
        <v>4.3055555555555514E-2</v>
      </c>
      <c r="F27" s="14">
        <v>0.51041666666666663</v>
      </c>
      <c r="G27" s="13">
        <f>IF(F27&gt;0,IF(F27&lt;D27,(('formula lookup'!$A$1-D27)+(F27-'formula lookup'!$B$1)+'formula lookup'!$C$1),F27-D27),)</f>
        <v>5.0694444444444431E-2</v>
      </c>
      <c r="H27" s="12">
        <v>0.57337962962962963</v>
      </c>
      <c r="I27" s="11">
        <f>IF(H27&gt;0,IF(H27&lt;F27,(('formula lookup'!$A$1-F27)+(H27-'formula lookup'!$B$1)+'formula lookup'!$C$1),H27-F27),)</f>
        <v>6.2962962962962998E-2</v>
      </c>
      <c r="J27" s="14">
        <v>0.66520833333333329</v>
      </c>
      <c r="K27" s="13">
        <f>IF(J27&gt;0,IF(J27&lt;H27,(('formula lookup'!$A$1-H27)+(J27-'formula lookup'!$B$1)+'formula lookup'!$C$1),J27-H27),)</f>
        <v>9.1828703703703662E-2</v>
      </c>
      <c r="L27" s="12"/>
      <c r="M27" s="11">
        <f>IF(L27&gt;0,IF(L27&lt;J27,(('formula lookup'!$A$1-J27)+(L27-'formula lookup'!$B$1)+'formula lookup'!$C$1),L27-J27),)</f>
        <v>0</v>
      </c>
      <c r="N27" s="14"/>
      <c r="O27" s="13">
        <f>IF(N27&gt;0,IF(N27&lt;L27,(('formula lookup'!$A$1-L27)+(N27-'formula lookup'!$B$1)+'formula lookup'!$C$1),N27-L27),)</f>
        <v>0</v>
      </c>
      <c r="P27" s="12"/>
      <c r="Q27" s="11">
        <f>IF(P27&gt;0,IF(P27&lt;N27,(('formula lookup'!$A$1-N27)+(P27-'formula lookup'!$B$1)+'formula lookup'!$C$1),P27-N27),)</f>
        <v>0</v>
      </c>
      <c r="R27" s="14"/>
      <c r="S27" s="13">
        <f>IF(R27&gt;0,IF(R27&lt;P27,(('formula lookup'!$A$1-P27)+(R27-'formula lookup'!$B$1)+'formula lookup'!$C$1),R27-P27),)</f>
        <v>0</v>
      </c>
      <c r="T27" s="12"/>
      <c r="U27" s="11">
        <f>IF(T27&gt;0,IF(T27&lt;R27,(('formula lookup'!$A$1-R27)+(T27-'formula lookup'!$B$1)+'formula lookup'!$C$1),T27-R27),)</f>
        <v>0</v>
      </c>
      <c r="V27" s="14"/>
      <c r="W27" s="13">
        <f>IF(V27&gt;0,IF(V27&lt;T27,(('formula lookup'!$A$1-T27)+(V27-'formula lookup'!$B$1)+'formula lookup'!$C$1),V27-T27),)</f>
        <v>0</v>
      </c>
      <c r="X27" s="12"/>
      <c r="Y27" s="11">
        <f>IF(X27&gt;0,IF(X27&lt;V27,(('formula lookup'!$A$1-V27)+(X27-'formula lookup'!$B$1)+'formula lookup'!$C$1),X27-V27),)</f>
        <v>0</v>
      </c>
      <c r="Z27" s="14"/>
      <c r="AA27" s="13">
        <f>IF(Z27&gt;0,IF(Z27&lt;X27,(('formula lookup'!$A$1-X27)+(Z27-'formula lookup'!$B$1)+'formula lookup'!$C$1),Z27-X27),)</f>
        <v>0</v>
      </c>
      <c r="AB27" s="12"/>
      <c r="AC27" s="11">
        <f>IF(AB27&gt;0,IF(AB27&lt;Z27,(('formula lookup'!$A$1-Z27)+(AB27-'formula lookup'!$B$1)+'formula lookup'!$C$1),AB27-Z27),)</f>
        <v>0</v>
      </c>
      <c r="AD27" s="14"/>
      <c r="AE27" s="13">
        <f>IF(AD27&gt;0,IF(AD27&lt;AB27,(('formula lookup'!$A$1-AB27)+(AD27-'formula lookup'!$B$1)+'formula lookup'!$C$1),AD27-AB27),)</f>
        <v>0</v>
      </c>
      <c r="AF27" s="12"/>
      <c r="AG27" s="11">
        <f>IF(AF27&gt;0,IF(AF27&lt;AD27,(('formula lookup'!$A$1-AD27)+(AF27-'formula lookup'!$B$1)+'formula lookup'!$C$1),AF27-AD27),)</f>
        <v>0</v>
      </c>
      <c r="AH27" s="14"/>
      <c r="AI27" s="13">
        <f>IF(AH27&gt;0,IF(AH27&lt;AF27,(('formula lookup'!$A$1-AF27)+(AH27-'formula lookup'!$B$1)+'formula lookup'!$C$1),AH27-AF27),)</f>
        <v>0</v>
      </c>
      <c r="AJ27" s="12"/>
      <c r="AK27" s="11">
        <f>IF(AJ27&gt;0,IF(AJ27&lt;AH27,(('formula lookup'!$A$1-AH27)+(AJ27-'formula lookup'!$B$1)+'formula lookup'!$C$1),AJ27-AH27),)</f>
        <v>0</v>
      </c>
      <c r="AL27" s="14"/>
      <c r="AM27" s="13">
        <f>IF(AL27&gt;0,IF(AL27&lt;AJ27,(('formula lookup'!$A$1-AJ27)+(AL27-'formula lookup'!$B$1)+'formula lookup'!$C$1),AL27-AJ27),)</f>
        <v>0</v>
      </c>
      <c r="AN27" s="12"/>
      <c r="AO27" s="11">
        <f>IF(AN27&gt;0,IF(AN27&lt;AL27,(('formula lookup'!$A$1-AL27)+(AN27-'formula lookup'!$B$1)+'formula lookup'!$C$1),AN27-AL27),)</f>
        <v>0</v>
      </c>
      <c r="AP27" s="14"/>
      <c r="AQ27" s="13">
        <f>IF(AP27&gt;0,IF(AP27&lt;AN27,(('formula lookup'!$A$1-AN27)+(AP27-'formula lookup'!$B$1)+'formula lookup'!$C$1),AP27-AN27),)</f>
        <v>0</v>
      </c>
      <c r="AR27" s="12"/>
      <c r="AS27" s="11">
        <f>IF(AR27&gt;0,IF(AR27&lt;AP27,(('formula lookup'!$A$1-AP27)+(AR27-'formula lookup'!$B$1)+'formula lookup'!$C$1),AR27-AP27),)</f>
        <v>0</v>
      </c>
      <c r="AT27" s="14"/>
      <c r="AU27" s="13">
        <f>IF(AT27&gt;0,IF(AT27&lt;AR27,(('formula lookup'!$A$1-AR27)+(AT27-'formula lookup'!$B$1)+'formula lookup'!$C$1),AT27-AR27),)</f>
        <v>0</v>
      </c>
      <c r="AV27" s="16">
        <f t="shared" si="1"/>
        <v>0.24854166666666661</v>
      </c>
      <c r="AW27" s="17">
        <f t="shared" si="2"/>
        <v>4</v>
      </c>
      <c r="AX27" s="16">
        <f t="shared" si="3"/>
        <v>6.2135416666666651E-2</v>
      </c>
      <c r="AY27" s="22">
        <f t="shared" si="4"/>
        <v>21</v>
      </c>
      <c r="AZ27" s="18">
        <f t="shared" si="5"/>
        <v>5600</v>
      </c>
      <c r="BA27" s="17">
        <v>23</v>
      </c>
    </row>
    <row r="28" spans="1:53" s="2" customFormat="1" ht="25.75" customHeight="1">
      <c r="A28" s="7" t="s">
        <v>182</v>
      </c>
      <c r="B28" s="7" t="s">
        <v>94</v>
      </c>
      <c r="C28" s="8">
        <v>0.41666666666666669</v>
      </c>
      <c r="D28" s="12">
        <v>0.4604166666666667</v>
      </c>
      <c r="E28" s="11">
        <f t="shared" si="0"/>
        <v>4.3750000000000011E-2</v>
      </c>
      <c r="F28" s="14">
        <v>0.50902777777777775</v>
      </c>
      <c r="G28" s="13">
        <f>IF(F28&gt;0,IF(F28&lt;D28,(('formula lookup'!$A$1-D28)+(F28-'formula lookup'!$B$1)+'formula lookup'!$C$1),F28-D28),)</f>
        <v>4.8611111111111049E-2</v>
      </c>
      <c r="H28" s="12">
        <v>0.56666666666666665</v>
      </c>
      <c r="I28" s="11">
        <f>IF(H28&gt;0,IF(H28&lt;F28,(('formula lookup'!$A$1-F28)+(H28-'formula lookup'!$B$1)+'formula lookup'!$C$1),H28-F28),)</f>
        <v>5.7638888888888906E-2</v>
      </c>
      <c r="J28" s="14">
        <v>0.68055555555555547</v>
      </c>
      <c r="K28" s="13">
        <f>IF(J28&gt;0,IF(J28&lt;H28,(('formula lookup'!$A$1-H28)+(J28-'formula lookup'!$B$1)+'formula lookup'!$C$1),J28-H28),)</f>
        <v>0.11388888888888882</v>
      </c>
      <c r="L28" s="12"/>
      <c r="M28" s="11">
        <f>IF(L28&gt;0,IF(L28&lt;J28,(('formula lookup'!$A$1-J28)+(L28-'formula lookup'!$B$1)+'formula lookup'!$C$1),L28-J28),)</f>
        <v>0</v>
      </c>
      <c r="N28" s="14"/>
      <c r="O28" s="13">
        <f>IF(N28&gt;0,IF(N28&lt;L28,(('formula lookup'!$A$1-L28)+(N28-'formula lookup'!$B$1)+'formula lookup'!$C$1),N28-L28),)</f>
        <v>0</v>
      </c>
      <c r="P28" s="12"/>
      <c r="Q28" s="11">
        <f>IF(P28&gt;0,IF(P28&lt;N28,(('formula lookup'!$A$1-N28)+(P28-'formula lookup'!$B$1)+'formula lookup'!$C$1),P28-N28),)</f>
        <v>0</v>
      </c>
      <c r="R28" s="14"/>
      <c r="S28" s="13">
        <f>IF(R28&gt;0,IF(R28&lt;P28,(('formula lookup'!$A$1-P28)+(R28-'formula lookup'!$B$1)+'formula lookup'!$C$1),R28-P28),)</f>
        <v>0</v>
      </c>
      <c r="T28" s="12"/>
      <c r="U28" s="11">
        <f>IF(T28&gt;0,IF(T28&lt;R28,(('formula lookup'!$A$1-R28)+(T28-'formula lookup'!$B$1)+'formula lookup'!$C$1),T28-R28),)</f>
        <v>0</v>
      </c>
      <c r="V28" s="14"/>
      <c r="W28" s="13">
        <f>IF(V28&gt;0,IF(V28&lt;T28,(('formula lookup'!$A$1-T28)+(V28-'formula lookup'!$B$1)+'formula lookup'!$C$1),V28-T28),)</f>
        <v>0</v>
      </c>
      <c r="X28" s="12"/>
      <c r="Y28" s="11">
        <f>IF(X28&gt;0,IF(X28&lt;V28,(('formula lookup'!$A$1-V28)+(X28-'formula lookup'!$B$1)+'formula lookup'!$C$1),X28-V28),)</f>
        <v>0</v>
      </c>
      <c r="Z28" s="14"/>
      <c r="AA28" s="13">
        <f>IF(Z28&gt;0,IF(Z28&lt;X28,(('formula lookup'!$A$1-X28)+(Z28-'formula lookup'!$B$1)+'formula lookup'!$C$1),Z28-X28),)</f>
        <v>0</v>
      </c>
      <c r="AB28" s="12"/>
      <c r="AC28" s="11">
        <f>IF(AB28&gt;0,IF(AB28&lt;Z28,(('formula lookup'!$A$1-Z28)+(AB28-'formula lookup'!$B$1)+'formula lookup'!$C$1),AB28-Z28),)</f>
        <v>0</v>
      </c>
      <c r="AD28" s="14"/>
      <c r="AE28" s="13">
        <f>IF(AD28&gt;0,IF(AD28&lt;AB28,(('formula lookup'!$A$1-AB28)+(AD28-'formula lookup'!$B$1)+'formula lookup'!$C$1),AD28-AB28),)</f>
        <v>0</v>
      </c>
      <c r="AF28" s="12"/>
      <c r="AG28" s="11">
        <f>IF(AF28&gt;0,IF(AF28&lt;AD28,(('formula lookup'!$A$1-AD28)+(AF28-'formula lookup'!$B$1)+'formula lookup'!$C$1),AF28-AD28),)</f>
        <v>0</v>
      </c>
      <c r="AH28" s="14"/>
      <c r="AI28" s="13">
        <f>IF(AH28&gt;0,IF(AH28&lt;AF28,(('formula lookup'!$A$1-AF28)+(AH28-'formula lookup'!$B$1)+'formula lookup'!$C$1),AH28-AF28),)</f>
        <v>0</v>
      </c>
      <c r="AJ28" s="12"/>
      <c r="AK28" s="11">
        <f>IF(AJ28&gt;0,IF(AJ28&lt;AH28,(('formula lookup'!$A$1-AH28)+(AJ28-'formula lookup'!$B$1)+'formula lookup'!$C$1),AJ28-AH28),)</f>
        <v>0</v>
      </c>
      <c r="AL28" s="14"/>
      <c r="AM28" s="13">
        <f>IF(AL28&gt;0,IF(AL28&lt;AJ28,(('formula lookup'!$A$1-AJ28)+(AL28-'formula lookup'!$B$1)+'formula lookup'!$C$1),AL28-AJ28),)</f>
        <v>0</v>
      </c>
      <c r="AN28" s="12"/>
      <c r="AO28" s="11">
        <f>IF(AN28&gt;0,IF(AN28&lt;AL28,(('formula lookup'!$A$1-AL28)+(AN28-'formula lookup'!$B$1)+'formula lookup'!$C$1),AN28-AL28),)</f>
        <v>0</v>
      </c>
      <c r="AP28" s="14"/>
      <c r="AQ28" s="13">
        <f>IF(AP28&gt;0,IF(AP28&lt;AN28,(('formula lookup'!$A$1-AN28)+(AP28-'formula lookup'!$B$1)+'formula lookup'!$C$1),AP28-AN28),)</f>
        <v>0</v>
      </c>
      <c r="AR28" s="12"/>
      <c r="AS28" s="11">
        <f>IF(AR28&gt;0,IF(AR28&lt;AP28,(('formula lookup'!$A$1-AP28)+(AR28-'formula lookup'!$B$1)+'formula lookup'!$C$1),AR28-AP28),)</f>
        <v>0</v>
      </c>
      <c r="AT28" s="14"/>
      <c r="AU28" s="13">
        <f>IF(AT28&gt;0,IF(AT28&lt;AR28,(('formula lookup'!$A$1-AR28)+(AT28-'formula lookup'!$B$1)+'formula lookup'!$C$1),AT28-AR28),)</f>
        <v>0</v>
      </c>
      <c r="AV28" s="16">
        <f t="shared" si="1"/>
        <v>0.26388888888888878</v>
      </c>
      <c r="AW28" s="17">
        <f t="shared" si="2"/>
        <v>4</v>
      </c>
      <c r="AX28" s="16">
        <f t="shared" si="3"/>
        <v>6.5972222222222196E-2</v>
      </c>
      <c r="AY28" s="22">
        <f t="shared" si="4"/>
        <v>21</v>
      </c>
      <c r="AZ28" s="18">
        <f t="shared" si="5"/>
        <v>5600</v>
      </c>
      <c r="BA28" s="17">
        <v>24</v>
      </c>
    </row>
    <row r="29" spans="1:53" s="2" customFormat="1" ht="25.75" customHeight="1">
      <c r="A29" s="7" t="s">
        <v>182</v>
      </c>
      <c r="B29" s="7" t="s">
        <v>92</v>
      </c>
      <c r="C29" s="8">
        <v>0.41666666666666669</v>
      </c>
      <c r="D29" s="12">
        <v>0.47118055555555555</v>
      </c>
      <c r="E29" s="11">
        <f t="shared" si="0"/>
        <v>5.4513888888888862E-2</v>
      </c>
      <c r="F29" s="14">
        <v>0.52708333333333335</v>
      </c>
      <c r="G29" s="13">
        <f>IF(F29&gt;0,IF(F29&lt;D29,(('formula lookup'!$A$1-D29)+(F29-'formula lookup'!$B$1)+'formula lookup'!$C$1),F29-D29),)</f>
        <v>5.5902777777777801E-2</v>
      </c>
      <c r="H29" s="12">
        <v>0.60625000000000007</v>
      </c>
      <c r="I29" s="11">
        <f>IF(H29&gt;0,IF(H29&lt;F29,(('formula lookup'!$A$1-F29)+(H29-'formula lookup'!$B$1)+'formula lookup'!$C$1),H29-F29),)</f>
        <v>7.9166666666666718E-2</v>
      </c>
      <c r="J29" s="14">
        <v>0.68333333333333324</v>
      </c>
      <c r="K29" s="13">
        <f>IF(J29&gt;0,IF(J29&lt;H29,(('formula lookup'!$A$1-H29)+(J29-'formula lookup'!$B$1)+'formula lookup'!$C$1),J29-H29),)</f>
        <v>7.7083333333333171E-2</v>
      </c>
      <c r="L29" s="12"/>
      <c r="M29" s="11">
        <f>IF(L29&gt;0,IF(L29&lt;J29,(('formula lookup'!$A$1-J29)+(L29-'formula lookup'!$B$1)+'formula lookup'!$C$1),L29-J29),)</f>
        <v>0</v>
      </c>
      <c r="N29" s="14"/>
      <c r="O29" s="13">
        <f>IF(N29&gt;0,IF(N29&lt;L29,(('formula lookup'!$A$1-L29)+(N29-'formula lookup'!$B$1)+'formula lookup'!$C$1),N29-L29),)</f>
        <v>0</v>
      </c>
      <c r="P29" s="12"/>
      <c r="Q29" s="11">
        <f>IF(P29&gt;0,IF(P29&lt;N29,(('formula lookup'!$A$1-N29)+(P29-'formula lookup'!$B$1)+'formula lookup'!$C$1),P29-N29),)</f>
        <v>0</v>
      </c>
      <c r="R29" s="14"/>
      <c r="S29" s="13">
        <f>IF(R29&gt;0,IF(R29&lt;P29,(('formula lookup'!$A$1-P29)+(R29-'formula lookup'!$B$1)+'formula lookup'!$C$1),R29-P29),)</f>
        <v>0</v>
      </c>
      <c r="T29" s="12"/>
      <c r="U29" s="11">
        <f>IF(T29&gt;0,IF(T29&lt;R29,(('formula lookup'!$A$1-R29)+(T29-'formula lookup'!$B$1)+'formula lookup'!$C$1),T29-R29),)</f>
        <v>0</v>
      </c>
      <c r="V29" s="14"/>
      <c r="W29" s="13">
        <f>IF(V29&gt;0,IF(V29&lt;T29,(('formula lookup'!$A$1-T29)+(V29-'formula lookup'!$B$1)+'formula lookup'!$C$1),V29-T29),)</f>
        <v>0</v>
      </c>
      <c r="X29" s="12"/>
      <c r="Y29" s="11">
        <f>IF(X29&gt;0,IF(X29&lt;V29,(('formula lookup'!$A$1-V29)+(X29-'formula lookup'!$B$1)+'formula lookup'!$C$1),X29-V29),)</f>
        <v>0</v>
      </c>
      <c r="Z29" s="14"/>
      <c r="AA29" s="13">
        <f>IF(Z29&gt;0,IF(Z29&lt;X29,(('formula lookup'!$A$1-X29)+(Z29-'formula lookup'!$B$1)+'formula lookup'!$C$1),Z29-X29),)</f>
        <v>0</v>
      </c>
      <c r="AB29" s="12"/>
      <c r="AC29" s="11">
        <f>IF(AB29&gt;0,IF(AB29&lt;Z29,(('formula lookup'!$A$1-Z29)+(AB29-'formula lookup'!$B$1)+'formula lookup'!$C$1),AB29-Z29),)</f>
        <v>0</v>
      </c>
      <c r="AD29" s="14"/>
      <c r="AE29" s="13">
        <f>IF(AD29&gt;0,IF(AD29&lt;AB29,(('formula lookup'!$A$1-AB29)+(AD29-'formula lookup'!$B$1)+'formula lookup'!$C$1),AD29-AB29),)</f>
        <v>0</v>
      </c>
      <c r="AF29" s="12"/>
      <c r="AG29" s="11">
        <f>IF(AF29&gt;0,IF(AF29&lt;AD29,(('formula lookup'!$A$1-AD29)+(AF29-'formula lookup'!$B$1)+'formula lookup'!$C$1),AF29-AD29),)</f>
        <v>0</v>
      </c>
      <c r="AH29" s="14"/>
      <c r="AI29" s="13">
        <f>IF(AH29&gt;0,IF(AH29&lt;AF29,(('formula lookup'!$A$1-AF29)+(AH29-'formula lookup'!$B$1)+'formula lookup'!$C$1),AH29-AF29),)</f>
        <v>0</v>
      </c>
      <c r="AJ29" s="12"/>
      <c r="AK29" s="11">
        <f>IF(AJ29&gt;0,IF(AJ29&lt;AH29,(('formula lookup'!$A$1-AH29)+(AJ29-'formula lookup'!$B$1)+'formula lookup'!$C$1),AJ29-AH29),)</f>
        <v>0</v>
      </c>
      <c r="AL29" s="14"/>
      <c r="AM29" s="13">
        <f>IF(AL29&gt;0,IF(AL29&lt;AJ29,(('formula lookup'!$A$1-AJ29)+(AL29-'formula lookup'!$B$1)+'formula lookup'!$C$1),AL29-AJ29),)</f>
        <v>0</v>
      </c>
      <c r="AN29" s="12"/>
      <c r="AO29" s="11">
        <f>IF(AN29&gt;0,IF(AN29&lt;AL29,(('formula lookup'!$A$1-AL29)+(AN29-'formula lookup'!$B$1)+'formula lookup'!$C$1),AN29-AL29),)</f>
        <v>0</v>
      </c>
      <c r="AP29" s="14"/>
      <c r="AQ29" s="13">
        <f>IF(AP29&gt;0,IF(AP29&lt;AN29,(('formula lookup'!$A$1-AN29)+(AP29-'formula lookup'!$B$1)+'formula lookup'!$C$1),AP29-AN29),)</f>
        <v>0</v>
      </c>
      <c r="AR29" s="12"/>
      <c r="AS29" s="11">
        <f>IF(AR29&gt;0,IF(AR29&lt;AP29,(('formula lookup'!$A$1-AP29)+(AR29-'formula lookup'!$B$1)+'formula lookup'!$C$1),AR29-AP29),)</f>
        <v>0</v>
      </c>
      <c r="AT29" s="14"/>
      <c r="AU29" s="13">
        <f>IF(AT29&gt;0,IF(AT29&lt;AR29,(('formula lookup'!$A$1-AR29)+(AT29-'formula lookup'!$B$1)+'formula lookup'!$C$1),AT29-AR29),)</f>
        <v>0</v>
      </c>
      <c r="AV29" s="16">
        <f t="shared" si="1"/>
        <v>0.26666666666666655</v>
      </c>
      <c r="AW29" s="17">
        <f t="shared" si="2"/>
        <v>4</v>
      </c>
      <c r="AX29" s="16">
        <f t="shared" si="3"/>
        <v>6.6666666666666638E-2</v>
      </c>
      <c r="AY29" s="22">
        <f t="shared" si="4"/>
        <v>21</v>
      </c>
      <c r="AZ29" s="18">
        <f t="shared" si="5"/>
        <v>5600</v>
      </c>
      <c r="BA29" s="17">
        <v>25</v>
      </c>
    </row>
    <row r="30" spans="1:53" s="2" customFormat="1" ht="25.75" customHeight="1">
      <c r="A30" s="7" t="s">
        <v>182</v>
      </c>
      <c r="B30" s="7" t="s">
        <v>185</v>
      </c>
      <c r="C30" s="8">
        <v>0.41666666666666669</v>
      </c>
      <c r="D30" s="12">
        <v>0.46993055555555552</v>
      </c>
      <c r="E30" s="11">
        <f t="shared" si="0"/>
        <v>5.3263888888888833E-2</v>
      </c>
      <c r="F30" s="14">
        <v>0.53640046296296295</v>
      </c>
      <c r="G30" s="13">
        <f>IF(F30&gt;0,IF(F30&lt;D30,(('formula lookup'!$A$1-D30)+(F30-'formula lookup'!$B$1)+'formula lookup'!$C$1),F30-D30),)</f>
        <v>6.6469907407407436E-2</v>
      </c>
      <c r="H30" s="12">
        <v>0.61192129629629632</v>
      </c>
      <c r="I30" s="11">
        <f>IF(H30&gt;0,IF(H30&lt;F30,(('formula lookup'!$A$1-F30)+(H30-'formula lookup'!$B$1)+'formula lookup'!$C$1),H30-F30),)</f>
        <v>7.552083333333337E-2</v>
      </c>
      <c r="J30" s="14">
        <v>0.69282407407407398</v>
      </c>
      <c r="K30" s="13">
        <f>IF(J30&gt;0,IF(J30&lt;H30,(('formula lookup'!$A$1-H30)+(J30-'formula lookup'!$B$1)+'formula lookup'!$C$1),J30-H30),)</f>
        <v>8.0902777777777657E-2</v>
      </c>
      <c r="L30" s="12"/>
      <c r="M30" s="11">
        <f>IF(L30&gt;0,IF(L30&lt;J30,(('formula lookup'!$A$1-J30)+(L30-'formula lookup'!$B$1)+'formula lookup'!$C$1),L30-J30),)</f>
        <v>0</v>
      </c>
      <c r="N30" s="14"/>
      <c r="O30" s="13">
        <f>IF(N30&gt;0,IF(N30&lt;L30,(('formula lookup'!$A$1-L30)+(N30-'formula lookup'!$B$1)+'formula lookup'!$C$1),N30-L30),)</f>
        <v>0</v>
      </c>
      <c r="P30" s="12"/>
      <c r="Q30" s="11">
        <f>IF(P30&gt;0,IF(P30&lt;N30,(('formula lookup'!$A$1-N30)+(P30-'formula lookup'!$B$1)+'formula lookup'!$C$1),P30-N30),)</f>
        <v>0</v>
      </c>
      <c r="R30" s="14"/>
      <c r="S30" s="13">
        <f>IF(R30&gt;0,IF(R30&lt;P30,(('formula lookup'!$A$1-P30)+(R30-'formula lookup'!$B$1)+'formula lookup'!$C$1),R30-P30),)</f>
        <v>0</v>
      </c>
      <c r="T30" s="12"/>
      <c r="U30" s="11">
        <f>IF(T30&gt;0,IF(T30&lt;R30,(('formula lookup'!$A$1-R30)+(T30-'formula lookup'!$B$1)+'formula lookup'!$C$1),T30-R30),)</f>
        <v>0</v>
      </c>
      <c r="V30" s="14"/>
      <c r="W30" s="13">
        <f>IF(V30&gt;0,IF(V30&lt;T30,(('formula lookup'!$A$1-T30)+(V30-'formula lookup'!$B$1)+'formula lookup'!$C$1),V30-T30),)</f>
        <v>0</v>
      </c>
      <c r="X30" s="12"/>
      <c r="Y30" s="11">
        <f>IF(X30&gt;0,IF(X30&lt;V30,(('formula lookup'!$A$1-V30)+(X30-'formula lookup'!$B$1)+'formula lookup'!$C$1),X30-V30),)</f>
        <v>0</v>
      </c>
      <c r="Z30" s="14"/>
      <c r="AA30" s="13">
        <f>IF(Z30&gt;0,IF(Z30&lt;X30,(('formula lookup'!$A$1-X30)+(Z30-'formula lookup'!$B$1)+'formula lookup'!$C$1),Z30-X30),)</f>
        <v>0</v>
      </c>
      <c r="AB30" s="12"/>
      <c r="AC30" s="11">
        <f>IF(AB30&gt;0,IF(AB30&lt;Z30,(('formula lookup'!$A$1-Z30)+(AB30-'formula lookup'!$B$1)+'formula lookup'!$C$1),AB30-Z30),)</f>
        <v>0</v>
      </c>
      <c r="AD30" s="14"/>
      <c r="AE30" s="13">
        <f>IF(AD30&gt;0,IF(AD30&lt;AB30,(('formula lookup'!$A$1-AB30)+(AD30-'formula lookup'!$B$1)+'formula lookup'!$C$1),AD30-AB30),)</f>
        <v>0</v>
      </c>
      <c r="AF30" s="12"/>
      <c r="AG30" s="11">
        <f>IF(AF30&gt;0,IF(AF30&lt;AD30,(('formula lookup'!$A$1-AD30)+(AF30-'formula lookup'!$B$1)+'formula lookup'!$C$1),AF30-AD30),)</f>
        <v>0</v>
      </c>
      <c r="AH30" s="14"/>
      <c r="AI30" s="13">
        <f>IF(AH30&gt;0,IF(AH30&lt;AF30,(('formula lookup'!$A$1-AF30)+(AH30-'formula lookup'!$B$1)+'formula lookup'!$C$1),AH30-AF30),)</f>
        <v>0</v>
      </c>
      <c r="AJ30" s="12"/>
      <c r="AK30" s="11">
        <f>IF(AJ30&gt;0,IF(AJ30&lt;AH30,(('formula lookup'!$A$1-AH30)+(AJ30-'formula lookup'!$B$1)+'formula lookup'!$C$1),AJ30-AH30),)</f>
        <v>0</v>
      </c>
      <c r="AL30" s="14"/>
      <c r="AM30" s="13">
        <f>IF(AL30&gt;0,IF(AL30&lt;AJ30,(('formula lookup'!$A$1-AJ30)+(AL30-'formula lookup'!$B$1)+'formula lookup'!$C$1),AL30-AJ30),)</f>
        <v>0</v>
      </c>
      <c r="AN30" s="12"/>
      <c r="AO30" s="11">
        <f>IF(AN30&gt;0,IF(AN30&lt;AL30,(('formula lookup'!$A$1-AL30)+(AN30-'formula lookup'!$B$1)+'formula lookup'!$C$1),AN30-AL30),)</f>
        <v>0</v>
      </c>
      <c r="AP30" s="14"/>
      <c r="AQ30" s="13">
        <f>IF(AP30&gt;0,IF(AP30&lt;AN30,(('formula lookup'!$A$1-AN30)+(AP30-'formula lookup'!$B$1)+'formula lookup'!$C$1),AP30-AN30),)</f>
        <v>0</v>
      </c>
      <c r="AR30" s="12"/>
      <c r="AS30" s="11">
        <f>IF(AR30&gt;0,IF(AR30&lt;AP30,(('formula lookup'!$A$1-AP30)+(AR30-'formula lookup'!$B$1)+'formula lookup'!$C$1),AR30-AP30),)</f>
        <v>0</v>
      </c>
      <c r="AT30" s="14"/>
      <c r="AU30" s="13">
        <f>IF(AT30&gt;0,IF(AT30&lt;AR30,(('formula lookup'!$A$1-AR30)+(AT30-'formula lookup'!$B$1)+'formula lookup'!$C$1),AT30-AR30),)</f>
        <v>0</v>
      </c>
      <c r="AV30" s="16">
        <f t="shared" si="1"/>
        <v>0.2761574074074073</v>
      </c>
      <c r="AW30" s="17">
        <f t="shared" si="2"/>
        <v>4</v>
      </c>
      <c r="AX30" s="16">
        <f t="shared" si="3"/>
        <v>6.9039351851851824E-2</v>
      </c>
      <c r="AY30" s="22">
        <f t="shared" si="4"/>
        <v>21</v>
      </c>
      <c r="AZ30" s="18">
        <f t="shared" si="5"/>
        <v>5600</v>
      </c>
      <c r="BA30" s="17">
        <v>26</v>
      </c>
    </row>
    <row r="31" spans="1:53" s="2" customFormat="1" ht="25.75" customHeight="1">
      <c r="A31" s="7" t="s">
        <v>182</v>
      </c>
      <c r="B31" s="7" t="s">
        <v>190</v>
      </c>
      <c r="C31" s="8">
        <v>0.41666666666666669</v>
      </c>
      <c r="D31" s="12">
        <v>0.46687499999999998</v>
      </c>
      <c r="E31" s="11">
        <f t="shared" si="0"/>
        <v>5.0208333333333299E-2</v>
      </c>
      <c r="F31" s="14">
        <v>0.52777777777777779</v>
      </c>
      <c r="G31" s="13">
        <f>IF(F31&gt;0,IF(F31&lt;D31,(('formula lookup'!$A$1-D31)+(F31-'formula lookup'!$B$1)+'formula lookup'!$C$1),F31-D31),)</f>
        <v>6.0902777777777806E-2</v>
      </c>
      <c r="H31" s="12">
        <v>0.59341435185185187</v>
      </c>
      <c r="I31" s="11">
        <f>IF(H31&gt;0,IF(H31&lt;F31,(('formula lookup'!$A$1-F31)+(H31-'formula lookup'!$B$1)+'formula lookup'!$C$1),H31-F31),)</f>
        <v>6.5636574074074083E-2</v>
      </c>
      <c r="J31" s="14">
        <v>0.6934837962962962</v>
      </c>
      <c r="K31" s="13">
        <f>IF(J31&gt;0,IF(J31&lt;H31,(('formula lookup'!$A$1-H31)+(J31-'formula lookup'!$B$1)+'formula lookup'!$C$1),J31-H31),)</f>
        <v>0.10006944444444432</v>
      </c>
      <c r="L31" s="12"/>
      <c r="M31" s="11">
        <f>IF(L31&gt;0,IF(L31&lt;J31,(('formula lookup'!$A$1-J31)+(L31-'formula lookup'!$B$1)+'formula lookup'!$C$1),L31-J31),)</f>
        <v>0</v>
      </c>
      <c r="N31" s="14"/>
      <c r="O31" s="13">
        <f>IF(N31&gt;0,IF(N31&lt;L31,(('formula lookup'!$A$1-L31)+(N31-'formula lookup'!$B$1)+'formula lookup'!$C$1),N31-L31),)</f>
        <v>0</v>
      </c>
      <c r="P31" s="12"/>
      <c r="Q31" s="11">
        <f>IF(P31&gt;0,IF(P31&lt;N31,(('formula lookup'!$A$1-N31)+(P31-'formula lookup'!$B$1)+'formula lookup'!$C$1),P31-N31),)</f>
        <v>0</v>
      </c>
      <c r="R31" s="14"/>
      <c r="S31" s="13">
        <f>IF(R31&gt;0,IF(R31&lt;P31,(('formula lookup'!$A$1-P31)+(R31-'formula lookup'!$B$1)+'formula lookup'!$C$1),R31-P31),)</f>
        <v>0</v>
      </c>
      <c r="T31" s="12"/>
      <c r="U31" s="11">
        <f>IF(T31&gt;0,IF(T31&lt;R31,(('formula lookup'!$A$1-R31)+(T31-'formula lookup'!$B$1)+'formula lookup'!$C$1),T31-R31),)</f>
        <v>0</v>
      </c>
      <c r="V31" s="14"/>
      <c r="W31" s="13">
        <f>IF(V31&gt;0,IF(V31&lt;T31,(('formula lookup'!$A$1-T31)+(V31-'formula lookup'!$B$1)+'formula lookup'!$C$1),V31-T31),)</f>
        <v>0</v>
      </c>
      <c r="X31" s="12"/>
      <c r="Y31" s="11">
        <f>IF(X31&gt;0,IF(X31&lt;V31,(('formula lookup'!$A$1-V31)+(X31-'formula lookup'!$B$1)+'formula lookup'!$C$1),X31-V31),)</f>
        <v>0</v>
      </c>
      <c r="Z31" s="14"/>
      <c r="AA31" s="13">
        <f>IF(Z31&gt;0,IF(Z31&lt;X31,(('formula lookup'!$A$1-X31)+(Z31-'formula lookup'!$B$1)+'formula lookup'!$C$1),Z31-X31),)</f>
        <v>0</v>
      </c>
      <c r="AB31" s="12"/>
      <c r="AC31" s="11">
        <f>IF(AB31&gt;0,IF(AB31&lt;Z31,(('formula lookup'!$A$1-Z31)+(AB31-'formula lookup'!$B$1)+'formula lookup'!$C$1),AB31-Z31),)</f>
        <v>0</v>
      </c>
      <c r="AD31" s="14"/>
      <c r="AE31" s="13">
        <f>IF(AD31&gt;0,IF(AD31&lt;AB31,(('formula lookup'!$A$1-AB31)+(AD31-'formula lookup'!$B$1)+'formula lookup'!$C$1),AD31-AB31),)</f>
        <v>0</v>
      </c>
      <c r="AF31" s="12"/>
      <c r="AG31" s="11">
        <f>IF(AF31&gt;0,IF(AF31&lt;AD31,(('formula lookup'!$A$1-AD31)+(AF31-'formula lookup'!$B$1)+'formula lookup'!$C$1),AF31-AD31),)</f>
        <v>0</v>
      </c>
      <c r="AH31" s="14"/>
      <c r="AI31" s="13">
        <f>IF(AH31&gt;0,IF(AH31&lt;AF31,(('formula lookup'!$A$1-AF31)+(AH31-'formula lookup'!$B$1)+'formula lookup'!$C$1),AH31-AF31),)</f>
        <v>0</v>
      </c>
      <c r="AJ31" s="12"/>
      <c r="AK31" s="11">
        <f>IF(AJ31&gt;0,IF(AJ31&lt;AH31,(('formula lookup'!$A$1-AH31)+(AJ31-'formula lookup'!$B$1)+'formula lookup'!$C$1),AJ31-AH31),)</f>
        <v>0</v>
      </c>
      <c r="AL31" s="14"/>
      <c r="AM31" s="13">
        <f>IF(AL31&gt;0,IF(AL31&lt;AJ31,(('formula lookup'!$A$1-AJ31)+(AL31-'formula lookup'!$B$1)+'formula lookup'!$C$1),AL31-AJ31),)</f>
        <v>0</v>
      </c>
      <c r="AN31" s="12"/>
      <c r="AO31" s="11">
        <f>IF(AN31&gt;0,IF(AN31&lt;AL31,(('formula lookup'!$A$1-AL31)+(AN31-'formula lookup'!$B$1)+'formula lookup'!$C$1),AN31-AL31),)</f>
        <v>0</v>
      </c>
      <c r="AP31" s="14"/>
      <c r="AQ31" s="13">
        <f>IF(AP31&gt;0,IF(AP31&lt;AN31,(('formula lookup'!$A$1-AN31)+(AP31-'formula lookup'!$B$1)+'formula lookup'!$C$1),AP31-AN31),)</f>
        <v>0</v>
      </c>
      <c r="AR31" s="12"/>
      <c r="AS31" s="11">
        <f>IF(AR31&gt;0,IF(AR31&lt;AP31,(('formula lookup'!$A$1-AP31)+(AR31-'formula lookup'!$B$1)+'formula lookup'!$C$1),AR31-AP31),)</f>
        <v>0</v>
      </c>
      <c r="AT31" s="14"/>
      <c r="AU31" s="13">
        <f>IF(AT31&gt;0,IF(AT31&lt;AR31,(('formula lookup'!$A$1-AR31)+(AT31-'formula lookup'!$B$1)+'formula lookup'!$C$1),AT31-AR31),)</f>
        <v>0</v>
      </c>
      <c r="AV31" s="16">
        <f t="shared" si="1"/>
        <v>0.27681712962962951</v>
      </c>
      <c r="AW31" s="17">
        <f t="shared" si="2"/>
        <v>4</v>
      </c>
      <c r="AX31" s="16">
        <f t="shared" si="3"/>
        <v>6.9204282407407378E-2</v>
      </c>
      <c r="AY31" s="22">
        <f t="shared" si="4"/>
        <v>21</v>
      </c>
      <c r="AZ31" s="18">
        <f t="shared" si="5"/>
        <v>5600</v>
      </c>
      <c r="BA31" s="17">
        <v>27</v>
      </c>
    </row>
    <row r="32" spans="1:53" s="2" customFormat="1" ht="25.75" customHeight="1">
      <c r="A32" s="7" t="s">
        <v>182</v>
      </c>
      <c r="B32" s="7" t="s">
        <v>67</v>
      </c>
      <c r="C32" s="8">
        <v>0.41666666666666669</v>
      </c>
      <c r="D32" s="12">
        <v>0.47361111111111115</v>
      </c>
      <c r="E32" s="11">
        <f t="shared" si="0"/>
        <v>5.6944444444444464E-2</v>
      </c>
      <c r="F32" s="14">
        <v>0.54760416666666667</v>
      </c>
      <c r="G32" s="13">
        <f>IF(F32&gt;0,IF(F32&lt;D32,(('formula lookup'!$A$1-D32)+(F32-'formula lookup'!$B$1)+'formula lookup'!$C$1),F32-D32),)</f>
        <v>7.399305555555552E-2</v>
      </c>
      <c r="H32" s="12">
        <v>0.63626157407407413</v>
      </c>
      <c r="I32" s="11">
        <f>IF(H32&gt;0,IF(H32&lt;F32,(('formula lookup'!$A$1-F32)+(H32-'formula lookup'!$B$1)+'formula lookup'!$C$1),H32-F32),)</f>
        <v>8.8657407407407463E-2</v>
      </c>
      <c r="J32" s="14">
        <v>0.75584490740740751</v>
      </c>
      <c r="K32" s="13">
        <f>IF(J32&gt;0,IF(J32&lt;H32,(('formula lookup'!$A$1-H32)+(J32-'formula lookup'!$B$1)+'formula lookup'!$C$1),J32-H32),)</f>
        <v>0.11958333333333337</v>
      </c>
      <c r="L32" s="12"/>
      <c r="M32" s="11">
        <f>IF(L32&gt;0,IF(L32&lt;J32,(('formula lookup'!$A$1-J32)+(L32-'formula lookup'!$B$1)+'formula lookup'!$C$1),L32-J32),)</f>
        <v>0</v>
      </c>
      <c r="N32" s="14"/>
      <c r="O32" s="13">
        <f>IF(N32&gt;0,IF(N32&lt;L32,(('formula lookup'!$A$1-L32)+(N32-'formula lookup'!$B$1)+'formula lookup'!$C$1),N32-L32),)</f>
        <v>0</v>
      </c>
      <c r="P32" s="12"/>
      <c r="Q32" s="11">
        <f>IF(P32&gt;0,IF(P32&lt;N32,(('formula lookup'!$A$1-N32)+(P32-'formula lookup'!$B$1)+'formula lookup'!$C$1),P32-N32),)</f>
        <v>0</v>
      </c>
      <c r="R32" s="14"/>
      <c r="S32" s="13">
        <f>IF(R32&gt;0,IF(R32&lt;P32,(('formula lookup'!$A$1-P32)+(R32-'formula lookup'!$B$1)+'formula lookup'!$C$1),R32-P32),)</f>
        <v>0</v>
      </c>
      <c r="T32" s="12"/>
      <c r="U32" s="11">
        <f>IF(T32&gt;0,IF(T32&lt;R32,(('formula lookup'!$A$1-R32)+(T32-'formula lookup'!$B$1)+'formula lookup'!$C$1),T32-R32),)</f>
        <v>0</v>
      </c>
      <c r="V32" s="14"/>
      <c r="W32" s="13">
        <f>IF(V32&gt;0,IF(V32&lt;T32,(('formula lookup'!$A$1-T32)+(V32-'formula lookup'!$B$1)+'formula lookup'!$C$1),V32-T32),)</f>
        <v>0</v>
      </c>
      <c r="X32" s="12"/>
      <c r="Y32" s="11">
        <f>IF(X32&gt;0,IF(X32&lt;V32,(('formula lookup'!$A$1-V32)+(X32-'formula lookup'!$B$1)+'formula lookup'!$C$1),X32-V32),)</f>
        <v>0</v>
      </c>
      <c r="Z32" s="14"/>
      <c r="AA32" s="13">
        <f>IF(Z32&gt;0,IF(Z32&lt;X32,(('formula lookup'!$A$1-X32)+(Z32-'formula lookup'!$B$1)+'formula lookup'!$C$1),Z32-X32),)</f>
        <v>0</v>
      </c>
      <c r="AB32" s="12"/>
      <c r="AC32" s="11">
        <f>IF(AB32&gt;0,IF(AB32&lt;Z32,(('formula lookup'!$A$1-Z32)+(AB32-'formula lookup'!$B$1)+'formula lookup'!$C$1),AB32-Z32),)</f>
        <v>0</v>
      </c>
      <c r="AD32" s="14"/>
      <c r="AE32" s="13">
        <f>IF(AD32&gt;0,IF(AD32&lt;AB32,(('formula lookup'!$A$1-AB32)+(AD32-'formula lookup'!$B$1)+'formula lookup'!$C$1),AD32-AB32),)</f>
        <v>0</v>
      </c>
      <c r="AF32" s="12"/>
      <c r="AG32" s="11">
        <f>IF(AF32&gt;0,IF(AF32&lt;AD32,(('formula lookup'!$A$1-AD32)+(AF32-'formula lookup'!$B$1)+'formula lookup'!$C$1),AF32-AD32),)</f>
        <v>0</v>
      </c>
      <c r="AH32" s="14"/>
      <c r="AI32" s="13">
        <f>IF(AH32&gt;0,IF(AH32&lt;AF32,(('formula lookup'!$A$1-AF32)+(AH32-'formula lookup'!$B$1)+'formula lookup'!$C$1),AH32-AF32),)</f>
        <v>0</v>
      </c>
      <c r="AJ32" s="12"/>
      <c r="AK32" s="11">
        <f>IF(AJ32&gt;0,IF(AJ32&lt;AH32,(('formula lookup'!$A$1-AH32)+(AJ32-'formula lookup'!$B$1)+'formula lookup'!$C$1),AJ32-AH32),)</f>
        <v>0</v>
      </c>
      <c r="AL32" s="14"/>
      <c r="AM32" s="13">
        <f>IF(AL32&gt;0,IF(AL32&lt;AJ32,(('formula lookup'!$A$1-AJ32)+(AL32-'formula lookup'!$B$1)+'formula lookup'!$C$1),AL32-AJ32),)</f>
        <v>0</v>
      </c>
      <c r="AN32" s="12"/>
      <c r="AO32" s="11">
        <f>IF(AN32&gt;0,IF(AN32&lt;AL32,(('formula lookup'!$A$1-AL32)+(AN32-'formula lookup'!$B$1)+'formula lookup'!$C$1),AN32-AL32),)</f>
        <v>0</v>
      </c>
      <c r="AP32" s="14"/>
      <c r="AQ32" s="13">
        <f>IF(AP32&gt;0,IF(AP32&lt;AN32,(('formula lookup'!$A$1-AN32)+(AP32-'formula lookup'!$B$1)+'formula lookup'!$C$1),AP32-AN32),)</f>
        <v>0</v>
      </c>
      <c r="AR32" s="12"/>
      <c r="AS32" s="11">
        <f>IF(AR32&gt;0,IF(AR32&lt;AP32,(('formula lookup'!$A$1-AP32)+(AR32-'formula lookup'!$B$1)+'formula lookup'!$C$1),AR32-AP32),)</f>
        <v>0</v>
      </c>
      <c r="AT32" s="14"/>
      <c r="AU32" s="13">
        <f>IF(AT32&gt;0,IF(AT32&lt;AR32,(('formula lookup'!$A$1-AR32)+(AT32-'formula lookup'!$B$1)+'formula lookup'!$C$1),AT32-AR32),)</f>
        <v>0</v>
      </c>
      <c r="AV32" s="16">
        <f t="shared" si="1"/>
        <v>0.33917824074074082</v>
      </c>
      <c r="AW32" s="17">
        <f t="shared" si="2"/>
        <v>4</v>
      </c>
      <c r="AX32" s="16">
        <f t="shared" si="3"/>
        <v>8.4794560185185205E-2</v>
      </c>
      <c r="AY32" s="22">
        <f t="shared" si="4"/>
        <v>21</v>
      </c>
      <c r="AZ32" s="18">
        <f t="shared" si="5"/>
        <v>5600</v>
      </c>
      <c r="BA32" s="17">
        <v>28</v>
      </c>
    </row>
    <row r="33" spans="1:53" s="2" customFormat="1" ht="25.75" customHeight="1">
      <c r="A33" s="7" t="s">
        <v>182</v>
      </c>
      <c r="B33" s="7" t="s">
        <v>69</v>
      </c>
      <c r="C33" s="8">
        <v>0.41666666666666669</v>
      </c>
      <c r="D33" s="12">
        <v>0.48314814814814816</v>
      </c>
      <c r="E33" s="11">
        <f t="shared" si="0"/>
        <v>6.6481481481481475E-2</v>
      </c>
      <c r="F33" s="14">
        <v>0.55723379629629632</v>
      </c>
      <c r="G33" s="13">
        <f>IF(F33&gt;0,IF(F33&lt;D33,(('formula lookup'!$A$1-D33)+(F33-'formula lookup'!$B$1)+'formula lookup'!$C$1),F33-D33),)</f>
        <v>7.4085648148148164E-2</v>
      </c>
      <c r="H33" s="12">
        <v>0.62569444444444444</v>
      </c>
      <c r="I33" s="11">
        <f>IF(H33&gt;0,IF(H33&lt;F33,(('formula lookup'!$A$1-F33)+(H33-'formula lookup'!$B$1)+'formula lookup'!$C$1),H33-F33),)</f>
        <v>6.8460648148148118E-2</v>
      </c>
      <c r="J33" s="14">
        <v>0.75618055555555552</v>
      </c>
      <c r="K33" s="13">
        <f>IF(J33&gt;0,IF(J33&lt;H33,(('formula lookup'!$A$1-H33)+(J33-'formula lookup'!$B$1)+'formula lookup'!$C$1),J33-H33),)</f>
        <v>0.13048611111111108</v>
      </c>
      <c r="L33" s="12"/>
      <c r="M33" s="11">
        <f>IF(L33&gt;0,IF(L33&lt;J33,(('formula lookup'!$A$1-J33)+(L33-'formula lookup'!$B$1)+'formula lookup'!$C$1),L33-J33),)</f>
        <v>0</v>
      </c>
      <c r="N33" s="14"/>
      <c r="O33" s="13">
        <f>IF(N33&gt;0,IF(N33&lt;L33,(('formula lookup'!$A$1-L33)+(N33-'formula lookup'!$B$1)+'formula lookup'!$C$1),N33-L33),)</f>
        <v>0</v>
      </c>
      <c r="P33" s="12"/>
      <c r="Q33" s="11">
        <f>IF(P33&gt;0,IF(P33&lt;N33,(('formula lookup'!$A$1-N33)+(P33-'formula lookup'!$B$1)+'formula lookup'!$C$1),P33-N33),)</f>
        <v>0</v>
      </c>
      <c r="R33" s="14"/>
      <c r="S33" s="13">
        <f>IF(R33&gt;0,IF(R33&lt;P33,(('formula lookup'!$A$1-P33)+(R33-'formula lookup'!$B$1)+'formula lookup'!$C$1),R33-P33),)</f>
        <v>0</v>
      </c>
      <c r="T33" s="12"/>
      <c r="U33" s="11">
        <f>IF(T33&gt;0,IF(T33&lt;R33,(('formula lookup'!$A$1-R33)+(T33-'formula lookup'!$B$1)+'formula lookup'!$C$1),T33-R33),)</f>
        <v>0</v>
      </c>
      <c r="V33" s="14"/>
      <c r="W33" s="13">
        <f>IF(V33&gt;0,IF(V33&lt;T33,(('formula lookup'!$A$1-T33)+(V33-'formula lookup'!$B$1)+'formula lookup'!$C$1),V33-T33),)</f>
        <v>0</v>
      </c>
      <c r="X33" s="12"/>
      <c r="Y33" s="11">
        <f>IF(X33&gt;0,IF(X33&lt;V33,(('formula lookup'!$A$1-V33)+(X33-'formula lookup'!$B$1)+'formula lookup'!$C$1),X33-V33),)</f>
        <v>0</v>
      </c>
      <c r="Z33" s="14"/>
      <c r="AA33" s="13">
        <f>IF(Z33&gt;0,IF(Z33&lt;X33,(('formula lookup'!$A$1-X33)+(Z33-'formula lookup'!$B$1)+'formula lookup'!$C$1),Z33-X33),)</f>
        <v>0</v>
      </c>
      <c r="AB33" s="12"/>
      <c r="AC33" s="11">
        <f>IF(AB33&gt;0,IF(AB33&lt;Z33,(('formula lookup'!$A$1-Z33)+(AB33-'formula lookup'!$B$1)+'formula lookup'!$C$1),AB33-Z33),)</f>
        <v>0</v>
      </c>
      <c r="AD33" s="14"/>
      <c r="AE33" s="13">
        <f>IF(AD33&gt;0,IF(AD33&lt;AB33,(('formula lookup'!$A$1-AB33)+(AD33-'formula lookup'!$B$1)+'formula lookup'!$C$1),AD33-AB33),)</f>
        <v>0</v>
      </c>
      <c r="AF33" s="12"/>
      <c r="AG33" s="11">
        <f>IF(AF33&gt;0,IF(AF33&lt;AD33,(('formula lookup'!$A$1-AD33)+(AF33-'formula lookup'!$B$1)+'formula lookup'!$C$1),AF33-AD33),)</f>
        <v>0</v>
      </c>
      <c r="AH33" s="14"/>
      <c r="AI33" s="13">
        <f>IF(AH33&gt;0,IF(AH33&lt;AF33,(('formula lookup'!$A$1-AF33)+(AH33-'formula lookup'!$B$1)+'formula lookup'!$C$1),AH33-AF33),)</f>
        <v>0</v>
      </c>
      <c r="AJ33" s="12"/>
      <c r="AK33" s="11">
        <f>IF(AJ33&gt;0,IF(AJ33&lt;AH33,(('formula lookup'!$A$1-AH33)+(AJ33-'formula lookup'!$B$1)+'formula lookup'!$C$1),AJ33-AH33),)</f>
        <v>0</v>
      </c>
      <c r="AL33" s="14"/>
      <c r="AM33" s="13">
        <f>IF(AL33&gt;0,IF(AL33&lt;AJ33,(('formula lookup'!$A$1-AJ33)+(AL33-'formula lookup'!$B$1)+'formula lookup'!$C$1),AL33-AJ33),)</f>
        <v>0</v>
      </c>
      <c r="AN33" s="12"/>
      <c r="AO33" s="11">
        <f>IF(AN33&gt;0,IF(AN33&lt;AL33,(('formula lookup'!$A$1-AL33)+(AN33-'formula lookup'!$B$1)+'formula lookup'!$C$1),AN33-AL33),)</f>
        <v>0</v>
      </c>
      <c r="AP33" s="14"/>
      <c r="AQ33" s="13">
        <f>IF(AP33&gt;0,IF(AP33&lt;AN33,(('formula lookup'!$A$1-AN33)+(AP33-'formula lookup'!$B$1)+'formula lookup'!$C$1),AP33-AN33),)</f>
        <v>0</v>
      </c>
      <c r="AR33" s="12"/>
      <c r="AS33" s="11">
        <f>IF(AR33&gt;0,IF(AR33&lt;AP33,(('formula lookup'!$A$1-AP33)+(AR33-'formula lookup'!$B$1)+'formula lookup'!$C$1),AR33-AP33),)</f>
        <v>0</v>
      </c>
      <c r="AT33" s="14"/>
      <c r="AU33" s="13">
        <f>IF(AT33&gt;0,IF(AT33&lt;AR33,(('formula lookup'!$A$1-AR33)+(AT33-'formula lookup'!$B$1)+'formula lookup'!$C$1),AT33-AR33),)</f>
        <v>0</v>
      </c>
      <c r="AV33" s="16">
        <f t="shared" si="1"/>
        <v>0.33951388888888884</v>
      </c>
      <c r="AW33" s="17">
        <f t="shared" si="2"/>
        <v>4</v>
      </c>
      <c r="AX33" s="16">
        <f t="shared" si="3"/>
        <v>8.4878472222222209E-2</v>
      </c>
      <c r="AY33" s="22">
        <f t="shared" si="4"/>
        <v>21</v>
      </c>
      <c r="AZ33" s="18">
        <f t="shared" si="5"/>
        <v>5600</v>
      </c>
      <c r="BA33" s="17">
        <v>29</v>
      </c>
    </row>
    <row r="34" spans="1:53" s="2" customFormat="1" ht="25.75" customHeight="1">
      <c r="A34" s="7" t="s">
        <v>182</v>
      </c>
      <c r="B34" s="7" t="s">
        <v>193</v>
      </c>
      <c r="C34" s="8">
        <v>0.41666666666666669</v>
      </c>
      <c r="D34" s="12">
        <v>0.48326388888888888</v>
      </c>
      <c r="E34" s="11">
        <f t="shared" si="0"/>
        <v>6.6597222222222197E-2</v>
      </c>
      <c r="F34" s="14">
        <v>0.55902777777777779</v>
      </c>
      <c r="G34" s="13">
        <f>IF(F34&gt;0,IF(F34&lt;D34,(('formula lookup'!$A$1-D34)+(F34-'formula lookup'!$B$1)+'formula lookup'!$C$1),F34-D34),)</f>
        <v>7.5763888888888908E-2</v>
      </c>
      <c r="H34" s="12">
        <v>0.62569444444444444</v>
      </c>
      <c r="I34" s="11">
        <f>IF(H34&gt;0,IF(H34&lt;F34,(('formula lookup'!$A$1-F34)+(H34-'formula lookup'!$B$1)+'formula lookup'!$C$1),H34-F34),)</f>
        <v>6.6666666666666652E-2</v>
      </c>
      <c r="J34" s="14">
        <v>0.75624999999999998</v>
      </c>
      <c r="K34" s="13">
        <f>IF(J34&gt;0,IF(J34&lt;H34,(('formula lookup'!$A$1-H34)+(J34-'formula lookup'!$B$1)+'formula lookup'!$C$1),J34-H34),)</f>
        <v>0.13055555555555554</v>
      </c>
      <c r="L34" s="12"/>
      <c r="M34" s="11">
        <f>IF(L34&gt;0,IF(L34&lt;J34,(('formula lookup'!$A$1-J34)+(L34-'formula lookup'!$B$1)+'formula lookup'!$C$1),L34-J34),)</f>
        <v>0</v>
      </c>
      <c r="N34" s="14"/>
      <c r="O34" s="13">
        <f>IF(N34&gt;0,IF(N34&lt;L34,(('formula lookup'!$A$1-L34)+(N34-'formula lookup'!$B$1)+'formula lookup'!$C$1),N34-L34),)</f>
        <v>0</v>
      </c>
      <c r="P34" s="12"/>
      <c r="Q34" s="11">
        <f>IF(P34&gt;0,IF(P34&lt;N34,(('formula lookup'!$A$1-N34)+(P34-'formula lookup'!$B$1)+'formula lookup'!$C$1),P34-N34),)</f>
        <v>0</v>
      </c>
      <c r="R34" s="14"/>
      <c r="S34" s="13">
        <f>IF(R34&gt;0,IF(R34&lt;P34,(('formula lookup'!$A$1-P34)+(R34-'formula lookup'!$B$1)+'formula lookup'!$C$1),R34-P34),)</f>
        <v>0</v>
      </c>
      <c r="T34" s="12"/>
      <c r="U34" s="11">
        <f>IF(T34&gt;0,IF(T34&lt;R34,(('formula lookup'!$A$1-R34)+(T34-'formula lookup'!$B$1)+'formula lookup'!$C$1),T34-R34),)</f>
        <v>0</v>
      </c>
      <c r="V34" s="14"/>
      <c r="W34" s="13">
        <f>IF(V34&gt;0,IF(V34&lt;T34,(('formula lookup'!$A$1-T34)+(V34-'formula lookup'!$B$1)+'formula lookup'!$C$1),V34-T34),)</f>
        <v>0</v>
      </c>
      <c r="X34" s="12"/>
      <c r="Y34" s="11">
        <f>IF(X34&gt;0,IF(X34&lt;V34,(('formula lookup'!$A$1-V34)+(X34-'formula lookup'!$B$1)+'formula lookup'!$C$1),X34-V34),)</f>
        <v>0</v>
      </c>
      <c r="Z34" s="14"/>
      <c r="AA34" s="13">
        <f>IF(Z34&gt;0,IF(Z34&lt;X34,(('formula lookup'!$A$1-X34)+(Z34-'formula lookup'!$B$1)+'formula lookup'!$C$1),Z34-X34),)</f>
        <v>0</v>
      </c>
      <c r="AB34" s="12"/>
      <c r="AC34" s="11">
        <f>IF(AB34&gt;0,IF(AB34&lt;Z34,(('formula lookup'!$A$1-Z34)+(AB34-'formula lookup'!$B$1)+'formula lookup'!$C$1),AB34-Z34),)</f>
        <v>0</v>
      </c>
      <c r="AD34" s="14"/>
      <c r="AE34" s="13">
        <f>IF(AD34&gt;0,IF(AD34&lt;AB34,(('formula lookup'!$A$1-AB34)+(AD34-'formula lookup'!$B$1)+'formula lookup'!$C$1),AD34-AB34),)</f>
        <v>0</v>
      </c>
      <c r="AF34" s="12"/>
      <c r="AG34" s="11">
        <f>IF(AF34&gt;0,IF(AF34&lt;AD34,(('formula lookup'!$A$1-AD34)+(AF34-'formula lookup'!$B$1)+'formula lookup'!$C$1),AF34-AD34),)</f>
        <v>0</v>
      </c>
      <c r="AH34" s="14"/>
      <c r="AI34" s="13">
        <f>IF(AH34&gt;0,IF(AH34&lt;AF34,(('formula lookup'!$A$1-AF34)+(AH34-'formula lookup'!$B$1)+'formula lookup'!$C$1),AH34-AF34),)</f>
        <v>0</v>
      </c>
      <c r="AJ34" s="12"/>
      <c r="AK34" s="11">
        <f>IF(AJ34&gt;0,IF(AJ34&lt;AH34,(('formula lookup'!$A$1-AH34)+(AJ34-'formula lookup'!$B$1)+'formula lookup'!$C$1),AJ34-AH34),)</f>
        <v>0</v>
      </c>
      <c r="AL34" s="14"/>
      <c r="AM34" s="13">
        <f>IF(AL34&gt;0,IF(AL34&lt;AJ34,(('formula lookup'!$A$1-AJ34)+(AL34-'formula lookup'!$B$1)+'formula lookup'!$C$1),AL34-AJ34),)</f>
        <v>0</v>
      </c>
      <c r="AN34" s="12"/>
      <c r="AO34" s="11">
        <f>IF(AN34&gt;0,IF(AN34&lt;AL34,(('formula lookup'!$A$1-AL34)+(AN34-'formula lookup'!$B$1)+'formula lookup'!$C$1),AN34-AL34),)</f>
        <v>0</v>
      </c>
      <c r="AP34" s="14"/>
      <c r="AQ34" s="13">
        <f>IF(AP34&gt;0,IF(AP34&lt;AN34,(('formula lookup'!$A$1-AN34)+(AP34-'formula lookup'!$B$1)+'formula lookup'!$C$1),AP34-AN34),)</f>
        <v>0</v>
      </c>
      <c r="AR34" s="12"/>
      <c r="AS34" s="11">
        <f>IF(AR34&gt;0,IF(AR34&lt;AP34,(('formula lookup'!$A$1-AP34)+(AR34-'formula lookup'!$B$1)+'formula lookup'!$C$1),AR34-AP34),)</f>
        <v>0</v>
      </c>
      <c r="AT34" s="14"/>
      <c r="AU34" s="13">
        <f>IF(AT34&gt;0,IF(AT34&lt;AR34,(('formula lookup'!$A$1-AR34)+(AT34-'formula lookup'!$B$1)+'formula lookup'!$C$1),AT34-AR34),)</f>
        <v>0</v>
      </c>
      <c r="AV34" s="16">
        <f t="shared" si="1"/>
        <v>0.33958333333333329</v>
      </c>
      <c r="AW34" s="17">
        <f t="shared" si="2"/>
        <v>4</v>
      </c>
      <c r="AX34" s="16">
        <f t="shared" si="3"/>
        <v>8.4895833333333323E-2</v>
      </c>
      <c r="AY34" s="22">
        <f t="shared" si="4"/>
        <v>21</v>
      </c>
      <c r="AZ34" s="18">
        <f t="shared" si="5"/>
        <v>5600</v>
      </c>
      <c r="BA34" s="17">
        <v>30</v>
      </c>
    </row>
    <row r="35" spans="1:53" s="2" customFormat="1" ht="25.75" customHeight="1">
      <c r="A35" s="7" t="s">
        <v>182</v>
      </c>
      <c r="B35" s="7" t="s">
        <v>70</v>
      </c>
      <c r="C35" s="8">
        <v>0.41666666666666669</v>
      </c>
      <c r="D35" s="12">
        <v>0.48289351851851853</v>
      </c>
      <c r="E35" s="11">
        <f t="shared" si="0"/>
        <v>6.6226851851851842E-2</v>
      </c>
      <c r="F35" s="14">
        <v>0.55914351851851851</v>
      </c>
      <c r="G35" s="13">
        <f>IF(F35&gt;0,IF(F35&lt;D35,(('formula lookup'!$A$1-D35)+(F35-'formula lookup'!$B$1)+'formula lookup'!$C$1),F35-D35),)</f>
        <v>7.6249999999999984E-2</v>
      </c>
      <c r="H35" s="12">
        <v>0.6424305555555555</v>
      </c>
      <c r="I35" s="11">
        <f>IF(H35&gt;0,IF(H35&lt;F35,(('formula lookup'!$A$1-F35)+(H35-'formula lookup'!$B$1)+'formula lookup'!$C$1),H35-F35),)</f>
        <v>8.3287037037036993E-2</v>
      </c>
      <c r="J35" s="14">
        <v>0.75665509259259256</v>
      </c>
      <c r="K35" s="13">
        <f>IF(J35&gt;0,IF(J35&lt;H35,(('formula lookup'!$A$1-H35)+(J35-'formula lookup'!$B$1)+'formula lookup'!$C$1),J35-H35),)</f>
        <v>0.11422453703703705</v>
      </c>
      <c r="L35" s="12"/>
      <c r="M35" s="11">
        <f>IF(L35&gt;0,IF(L35&lt;J35,(('formula lookup'!$A$1-J35)+(L35-'formula lookup'!$B$1)+'formula lookup'!$C$1),L35-J35),)</f>
        <v>0</v>
      </c>
      <c r="N35" s="14"/>
      <c r="O35" s="13">
        <f>IF(N35&gt;0,IF(N35&lt;L35,(('formula lookup'!$A$1-L35)+(N35-'formula lookup'!$B$1)+'formula lookup'!$C$1),N35-L35),)</f>
        <v>0</v>
      </c>
      <c r="P35" s="12"/>
      <c r="Q35" s="11">
        <f>IF(P35&gt;0,IF(P35&lt;N35,(('formula lookup'!$A$1-N35)+(P35-'formula lookup'!$B$1)+'formula lookup'!$C$1),P35-N35),)</f>
        <v>0</v>
      </c>
      <c r="R35" s="14"/>
      <c r="S35" s="13">
        <f>IF(R35&gt;0,IF(R35&lt;P35,(('formula lookup'!$A$1-P35)+(R35-'formula lookup'!$B$1)+'formula lookup'!$C$1),R35-P35),)</f>
        <v>0</v>
      </c>
      <c r="T35" s="12"/>
      <c r="U35" s="11">
        <f>IF(T35&gt;0,IF(T35&lt;R35,(('formula lookup'!$A$1-R35)+(T35-'formula lookup'!$B$1)+'formula lookup'!$C$1),T35-R35),)</f>
        <v>0</v>
      </c>
      <c r="V35" s="14"/>
      <c r="W35" s="13">
        <f>IF(V35&gt;0,IF(V35&lt;T35,(('formula lookup'!$A$1-T35)+(V35-'formula lookup'!$B$1)+'formula lookup'!$C$1),V35-T35),)</f>
        <v>0</v>
      </c>
      <c r="X35" s="12"/>
      <c r="Y35" s="11">
        <f>IF(X35&gt;0,IF(X35&lt;V35,(('formula lookup'!$A$1-V35)+(X35-'formula lookup'!$B$1)+'formula lookup'!$C$1),X35-V35),)</f>
        <v>0</v>
      </c>
      <c r="Z35" s="14"/>
      <c r="AA35" s="13">
        <f>IF(Z35&gt;0,IF(Z35&lt;X35,(('formula lookup'!$A$1-X35)+(Z35-'formula lookup'!$B$1)+'formula lookup'!$C$1),Z35-X35),)</f>
        <v>0</v>
      </c>
      <c r="AB35" s="12"/>
      <c r="AC35" s="11">
        <f>IF(AB35&gt;0,IF(AB35&lt;Z35,(('formula lookup'!$A$1-Z35)+(AB35-'formula lookup'!$B$1)+'formula lookup'!$C$1),AB35-Z35),)</f>
        <v>0</v>
      </c>
      <c r="AD35" s="14"/>
      <c r="AE35" s="13">
        <f>IF(AD35&gt;0,IF(AD35&lt;AB35,(('formula lookup'!$A$1-AB35)+(AD35-'formula lookup'!$B$1)+'formula lookup'!$C$1),AD35-AB35),)</f>
        <v>0</v>
      </c>
      <c r="AF35" s="12"/>
      <c r="AG35" s="11">
        <f>IF(AF35&gt;0,IF(AF35&lt;AD35,(('formula lookup'!$A$1-AD35)+(AF35-'formula lookup'!$B$1)+'formula lookup'!$C$1),AF35-AD35),)</f>
        <v>0</v>
      </c>
      <c r="AH35" s="14"/>
      <c r="AI35" s="13">
        <f>IF(AH35&gt;0,IF(AH35&lt;AF35,(('formula lookup'!$A$1-AF35)+(AH35-'formula lookup'!$B$1)+'formula lookup'!$C$1),AH35-AF35),)</f>
        <v>0</v>
      </c>
      <c r="AJ35" s="12"/>
      <c r="AK35" s="11">
        <f>IF(AJ35&gt;0,IF(AJ35&lt;AH35,(('formula lookup'!$A$1-AH35)+(AJ35-'formula lookup'!$B$1)+'formula lookup'!$C$1),AJ35-AH35),)</f>
        <v>0</v>
      </c>
      <c r="AL35" s="14"/>
      <c r="AM35" s="13">
        <f>IF(AL35&gt;0,IF(AL35&lt;AJ35,(('formula lookup'!$A$1-AJ35)+(AL35-'formula lookup'!$B$1)+'formula lookup'!$C$1),AL35-AJ35),)</f>
        <v>0</v>
      </c>
      <c r="AN35" s="12"/>
      <c r="AO35" s="11">
        <f>IF(AN35&gt;0,IF(AN35&lt;AL35,(('formula lookup'!$A$1-AL35)+(AN35-'formula lookup'!$B$1)+'formula lookup'!$C$1),AN35-AL35),)</f>
        <v>0</v>
      </c>
      <c r="AP35" s="14"/>
      <c r="AQ35" s="13">
        <f>IF(AP35&gt;0,IF(AP35&lt;AN35,(('formula lookup'!$A$1-AN35)+(AP35-'formula lookup'!$B$1)+'formula lookup'!$C$1),AP35-AN35),)</f>
        <v>0</v>
      </c>
      <c r="AR35" s="12"/>
      <c r="AS35" s="11">
        <f>IF(AR35&gt;0,IF(AR35&lt;AP35,(('formula lookup'!$A$1-AP35)+(AR35-'formula lookup'!$B$1)+'formula lookup'!$C$1),AR35-AP35),)</f>
        <v>0</v>
      </c>
      <c r="AT35" s="14"/>
      <c r="AU35" s="13">
        <f>IF(AT35&gt;0,IF(AT35&lt;AR35,(('formula lookup'!$A$1-AR35)+(AT35-'formula lookup'!$B$1)+'formula lookup'!$C$1),AT35-AR35),)</f>
        <v>0</v>
      </c>
      <c r="AV35" s="16">
        <f t="shared" si="1"/>
        <v>0.33998842592592587</v>
      </c>
      <c r="AW35" s="17">
        <f t="shared" si="2"/>
        <v>4</v>
      </c>
      <c r="AX35" s="16">
        <f t="shared" si="3"/>
        <v>8.4997106481481469E-2</v>
      </c>
      <c r="AY35" s="22">
        <f t="shared" si="4"/>
        <v>21</v>
      </c>
      <c r="AZ35" s="18">
        <f t="shared" si="5"/>
        <v>5600</v>
      </c>
      <c r="BA35" s="17">
        <v>31</v>
      </c>
    </row>
    <row r="36" spans="1:53" s="2" customFormat="1" ht="25.75" customHeight="1">
      <c r="A36" s="7" t="s">
        <v>182</v>
      </c>
      <c r="B36" s="7" t="s">
        <v>88</v>
      </c>
      <c r="C36" s="8">
        <v>0.41666666666666669</v>
      </c>
      <c r="D36" s="12">
        <v>0.44745370370370369</v>
      </c>
      <c r="E36" s="11">
        <f t="shared" si="0"/>
        <v>3.0787037037037002E-2</v>
      </c>
      <c r="F36" s="14">
        <v>0.50972222222222219</v>
      </c>
      <c r="G36" s="13">
        <f>IF(F36&gt;0,IF(F36&lt;D36,(('formula lookup'!$A$1-D36)+(F36-'formula lookup'!$B$1)+'formula lookup'!$C$1),F36-D36),)</f>
        <v>6.2268518518518501E-2</v>
      </c>
      <c r="H36" s="12">
        <v>0.65</v>
      </c>
      <c r="I36" s="11">
        <f>IF(H36&gt;0,IF(H36&lt;F36,(('formula lookup'!$A$1-F36)+(H36-'formula lookup'!$B$1)+'formula lookup'!$C$1),H36-F36),)</f>
        <v>0.14027777777777783</v>
      </c>
      <c r="J36" s="14">
        <v>0.62986111111111109</v>
      </c>
      <c r="K36" s="13">
        <f>IF(J36&gt;0,IF(J36&lt;H36,(('formula lookup'!$A$1-H36)+(J36-'formula lookup'!$B$1)+'formula lookup'!$C$1),J36-H36),)</f>
        <v>0.97986111111111096</v>
      </c>
      <c r="L36" s="12"/>
      <c r="M36" s="11">
        <f>IF(L36&gt;0,IF(L36&lt;J36,(('formula lookup'!$A$1-J36)+(L36-'formula lookup'!$B$1)+'formula lookup'!$C$1),L36-J36),)</f>
        <v>0</v>
      </c>
      <c r="N36" s="14"/>
      <c r="O36" s="13">
        <f>IF(N36&gt;0,IF(N36&lt;L36,(('formula lookup'!$A$1-L36)+(N36-'formula lookup'!$B$1)+'formula lookup'!$C$1),N36-L36),)</f>
        <v>0</v>
      </c>
      <c r="P36" s="12"/>
      <c r="Q36" s="11">
        <f>IF(P36&gt;0,IF(P36&lt;N36,(('formula lookup'!$A$1-N36)+(P36-'formula lookup'!$B$1)+'formula lookup'!$C$1),P36-N36),)</f>
        <v>0</v>
      </c>
      <c r="R36" s="14"/>
      <c r="S36" s="13">
        <f>IF(R36&gt;0,IF(R36&lt;P36,(('formula lookup'!$A$1-P36)+(R36-'formula lookup'!$B$1)+'formula lookup'!$C$1),R36-P36),)</f>
        <v>0</v>
      </c>
      <c r="T36" s="12"/>
      <c r="U36" s="11">
        <f>IF(T36&gt;0,IF(T36&lt;R36,(('formula lookup'!$A$1-R36)+(T36-'formula lookup'!$B$1)+'formula lookup'!$C$1),T36-R36),)</f>
        <v>0</v>
      </c>
      <c r="V36" s="14"/>
      <c r="W36" s="13">
        <f>IF(V36&gt;0,IF(V36&lt;T36,(('formula lookup'!$A$1-T36)+(V36-'formula lookup'!$B$1)+'formula lookup'!$C$1),V36-T36),)</f>
        <v>0</v>
      </c>
      <c r="X36" s="12"/>
      <c r="Y36" s="11">
        <f>IF(X36&gt;0,IF(X36&lt;V36,(('formula lookup'!$A$1-V36)+(X36-'formula lookup'!$B$1)+'formula lookup'!$C$1),X36-V36),)</f>
        <v>0</v>
      </c>
      <c r="Z36" s="14"/>
      <c r="AA36" s="13">
        <f>IF(Z36&gt;0,IF(Z36&lt;X36,(('formula lookup'!$A$1-X36)+(Z36-'formula lookup'!$B$1)+'formula lookup'!$C$1),Z36-X36),)</f>
        <v>0</v>
      </c>
      <c r="AB36" s="12"/>
      <c r="AC36" s="11">
        <f>IF(AB36&gt;0,IF(AB36&lt;Z36,(('formula lookup'!$A$1-Z36)+(AB36-'formula lookup'!$B$1)+'formula lookup'!$C$1),AB36-Z36),)</f>
        <v>0</v>
      </c>
      <c r="AD36" s="14"/>
      <c r="AE36" s="13">
        <f>IF(AD36&gt;0,IF(AD36&lt;AB36,(('formula lookup'!$A$1-AB36)+(AD36-'formula lookup'!$B$1)+'formula lookup'!$C$1),AD36-AB36),)</f>
        <v>0</v>
      </c>
      <c r="AF36" s="12"/>
      <c r="AG36" s="11">
        <f>IF(AF36&gt;0,IF(AF36&lt;AD36,(('formula lookup'!$A$1-AD36)+(AF36-'formula lookup'!$B$1)+'formula lookup'!$C$1),AF36-AD36),)</f>
        <v>0</v>
      </c>
      <c r="AH36" s="14"/>
      <c r="AI36" s="13">
        <f>IF(AH36&gt;0,IF(AH36&lt;AF36,(('formula lookup'!$A$1-AF36)+(AH36-'formula lookup'!$B$1)+'formula lookup'!$C$1),AH36-AF36),)</f>
        <v>0</v>
      </c>
      <c r="AJ36" s="12"/>
      <c r="AK36" s="11">
        <f>IF(AJ36&gt;0,IF(AJ36&lt;AH36,(('formula lookup'!$A$1-AH36)+(AJ36-'formula lookup'!$B$1)+'formula lookup'!$C$1),AJ36-AH36),)</f>
        <v>0</v>
      </c>
      <c r="AL36" s="14"/>
      <c r="AM36" s="13">
        <f>IF(AL36&gt;0,IF(AL36&lt;AJ36,(('formula lookup'!$A$1-AJ36)+(AL36-'formula lookup'!$B$1)+'formula lookup'!$C$1),AL36-AJ36),)</f>
        <v>0</v>
      </c>
      <c r="AN36" s="12"/>
      <c r="AO36" s="11">
        <f>IF(AN36&gt;0,IF(AN36&lt;AL36,(('formula lookup'!$A$1-AL36)+(AN36-'formula lookup'!$B$1)+'formula lookup'!$C$1),AN36-AL36),)</f>
        <v>0</v>
      </c>
      <c r="AP36" s="14"/>
      <c r="AQ36" s="13">
        <f>IF(AP36&gt;0,IF(AP36&lt;AN36,(('formula lookup'!$A$1-AN36)+(AP36-'formula lookup'!$B$1)+'formula lookup'!$C$1),AP36-AN36),)</f>
        <v>0</v>
      </c>
      <c r="AR36" s="12"/>
      <c r="AS36" s="11">
        <f>IF(AR36&gt;0,IF(AR36&lt;AP36,(('formula lookup'!$A$1-AP36)+(AR36-'formula lookup'!$B$1)+'formula lookup'!$C$1),AR36-AP36),)</f>
        <v>0</v>
      </c>
      <c r="AT36" s="14"/>
      <c r="AU36" s="13">
        <f>IF(AT36&gt;0,IF(AT36&lt;AR36,(('formula lookup'!$A$1-AR36)+(AT36-'formula lookup'!$B$1)+'formula lookup'!$C$1),AT36-AR36),)</f>
        <v>0</v>
      </c>
      <c r="AV36" s="16">
        <f t="shared" si="1"/>
        <v>1.2131944444444442</v>
      </c>
      <c r="AW36" s="17">
        <f t="shared" si="2"/>
        <v>4</v>
      </c>
      <c r="AX36" s="16">
        <f t="shared" si="3"/>
        <v>0.30329861111111106</v>
      </c>
      <c r="AY36" s="22">
        <f t="shared" si="4"/>
        <v>21</v>
      </c>
      <c r="AZ36" s="18">
        <f t="shared" si="5"/>
        <v>5600</v>
      </c>
      <c r="BA36" s="17">
        <v>32</v>
      </c>
    </row>
    <row r="37" spans="1:53" s="2" customFormat="1" ht="25.75" customHeight="1">
      <c r="A37" s="7" t="s">
        <v>182</v>
      </c>
      <c r="B37" s="7" t="s">
        <v>89</v>
      </c>
      <c r="C37" s="8">
        <v>0.41666666666666669</v>
      </c>
      <c r="D37" s="12">
        <v>0.46105324074074078</v>
      </c>
      <c r="E37" s="11">
        <f t="shared" si="0"/>
        <v>4.4386574074074092E-2</v>
      </c>
      <c r="F37" s="14">
        <v>0.50987268518518525</v>
      </c>
      <c r="G37" s="13">
        <f>IF(F37&gt;0,IF(F37&lt;D37,(('formula lookup'!$A$1-D37)+(F37-'formula lookup'!$B$1)+'formula lookup'!$C$1),F37-D37),)</f>
        <v>4.8819444444444471E-2</v>
      </c>
      <c r="H37" s="12">
        <v>0.65163194444444439</v>
      </c>
      <c r="I37" s="11">
        <f>IF(H37&gt;0,IF(H37&lt;F37,(('formula lookup'!$A$1-F37)+(H37-'formula lookup'!$B$1)+'formula lookup'!$C$1),H37-F37),)</f>
        <v>0.14175925925925914</v>
      </c>
      <c r="J37" s="14">
        <v>0.63452546296296297</v>
      </c>
      <c r="K37" s="13">
        <f>IF(J37&gt;0,IF(J37&lt;H37,(('formula lookup'!$A$1-H37)+(J37-'formula lookup'!$B$1)+'formula lookup'!$C$1),J37-H37),)</f>
        <v>0.98289351851851847</v>
      </c>
      <c r="L37" s="12"/>
      <c r="M37" s="11">
        <f>IF(L37&gt;0,IF(L37&lt;J37,(('formula lookup'!$A$1-J37)+(L37-'formula lookup'!$B$1)+'formula lookup'!$C$1),L37-J37),)</f>
        <v>0</v>
      </c>
      <c r="N37" s="14"/>
      <c r="O37" s="13">
        <f>IF(N37&gt;0,IF(N37&lt;L37,(('formula lookup'!$A$1-L37)+(N37-'formula lookup'!$B$1)+'formula lookup'!$C$1),N37-L37),)</f>
        <v>0</v>
      </c>
      <c r="P37" s="12"/>
      <c r="Q37" s="11">
        <f>IF(P37&gt;0,IF(P37&lt;N37,(('formula lookup'!$A$1-N37)+(P37-'formula lookup'!$B$1)+'formula lookup'!$C$1),P37-N37),)</f>
        <v>0</v>
      </c>
      <c r="R37" s="14"/>
      <c r="S37" s="13">
        <f>IF(R37&gt;0,IF(R37&lt;P37,(('formula lookup'!$A$1-P37)+(R37-'formula lookup'!$B$1)+'formula lookup'!$C$1),R37-P37),)</f>
        <v>0</v>
      </c>
      <c r="T37" s="12"/>
      <c r="U37" s="11">
        <f>IF(T37&gt;0,IF(T37&lt;R37,(('formula lookup'!$A$1-R37)+(T37-'formula lookup'!$B$1)+'formula lookup'!$C$1),T37-R37),)</f>
        <v>0</v>
      </c>
      <c r="V37" s="14"/>
      <c r="W37" s="13">
        <f>IF(V37&gt;0,IF(V37&lt;T37,(('formula lookup'!$A$1-T37)+(V37-'formula lookup'!$B$1)+'formula lookup'!$C$1),V37-T37),)</f>
        <v>0</v>
      </c>
      <c r="X37" s="12"/>
      <c r="Y37" s="11">
        <f>IF(X37&gt;0,IF(X37&lt;V37,(('formula lookup'!$A$1-V37)+(X37-'formula lookup'!$B$1)+'formula lookup'!$C$1),X37-V37),)</f>
        <v>0</v>
      </c>
      <c r="Z37" s="14"/>
      <c r="AA37" s="13">
        <f>IF(Z37&gt;0,IF(Z37&lt;X37,(('formula lookup'!$A$1-X37)+(Z37-'formula lookup'!$B$1)+'formula lookup'!$C$1),Z37-X37),)</f>
        <v>0</v>
      </c>
      <c r="AB37" s="12"/>
      <c r="AC37" s="11">
        <f>IF(AB37&gt;0,IF(AB37&lt;Z37,(('formula lookup'!$A$1-Z37)+(AB37-'formula lookup'!$B$1)+'formula lookup'!$C$1),AB37-Z37),)</f>
        <v>0</v>
      </c>
      <c r="AD37" s="14"/>
      <c r="AE37" s="13">
        <f>IF(AD37&gt;0,IF(AD37&lt;AB37,(('formula lookup'!$A$1-AB37)+(AD37-'formula lookup'!$B$1)+'formula lookup'!$C$1),AD37-AB37),)</f>
        <v>0</v>
      </c>
      <c r="AF37" s="12"/>
      <c r="AG37" s="11">
        <f>IF(AF37&gt;0,IF(AF37&lt;AD37,(('formula lookup'!$A$1-AD37)+(AF37-'formula lookup'!$B$1)+'formula lookup'!$C$1),AF37-AD37),)</f>
        <v>0</v>
      </c>
      <c r="AH37" s="14"/>
      <c r="AI37" s="13">
        <f>IF(AH37&gt;0,IF(AH37&lt;AF37,(('formula lookup'!$A$1-AF37)+(AH37-'formula lookup'!$B$1)+'formula lookup'!$C$1),AH37-AF37),)</f>
        <v>0</v>
      </c>
      <c r="AJ37" s="12"/>
      <c r="AK37" s="11">
        <f>IF(AJ37&gt;0,IF(AJ37&lt;AH37,(('formula lookup'!$A$1-AH37)+(AJ37-'formula lookup'!$B$1)+'formula lookup'!$C$1),AJ37-AH37),)</f>
        <v>0</v>
      </c>
      <c r="AL37" s="14"/>
      <c r="AM37" s="13">
        <f>IF(AL37&gt;0,IF(AL37&lt;AJ37,(('formula lookup'!$A$1-AJ37)+(AL37-'formula lookup'!$B$1)+'formula lookup'!$C$1),AL37-AJ37),)</f>
        <v>0</v>
      </c>
      <c r="AN37" s="12"/>
      <c r="AO37" s="11">
        <f>IF(AN37&gt;0,IF(AN37&lt;AL37,(('formula lookup'!$A$1-AL37)+(AN37-'formula lookup'!$B$1)+'formula lookup'!$C$1),AN37-AL37),)</f>
        <v>0</v>
      </c>
      <c r="AP37" s="14"/>
      <c r="AQ37" s="13">
        <f>IF(AP37&gt;0,IF(AP37&lt;AN37,(('formula lookup'!$A$1-AN37)+(AP37-'formula lookup'!$B$1)+'formula lookup'!$C$1),AP37-AN37),)</f>
        <v>0</v>
      </c>
      <c r="AR37" s="12"/>
      <c r="AS37" s="11">
        <f>IF(AR37&gt;0,IF(AR37&lt;AP37,(('formula lookup'!$A$1-AP37)+(AR37-'formula lookup'!$B$1)+'formula lookup'!$C$1),AR37-AP37),)</f>
        <v>0</v>
      </c>
      <c r="AT37" s="14"/>
      <c r="AU37" s="13">
        <f>IF(AT37&gt;0,IF(AT37&lt;AR37,(('formula lookup'!$A$1-AR37)+(AT37-'formula lookup'!$B$1)+'formula lookup'!$C$1),AT37-AR37),)</f>
        <v>0</v>
      </c>
      <c r="AV37" s="16">
        <f t="shared" si="1"/>
        <v>1.2178587962962961</v>
      </c>
      <c r="AW37" s="17">
        <f t="shared" si="2"/>
        <v>4</v>
      </c>
      <c r="AX37" s="16">
        <f t="shared" si="3"/>
        <v>0.30446469907407403</v>
      </c>
      <c r="AY37" s="22">
        <f t="shared" si="4"/>
        <v>21</v>
      </c>
      <c r="AZ37" s="18">
        <f t="shared" si="5"/>
        <v>5600</v>
      </c>
      <c r="BA37" s="17">
        <v>33</v>
      </c>
    </row>
    <row r="38" spans="1:53" s="2" customFormat="1" ht="25.75" customHeight="1">
      <c r="A38" s="7" t="s">
        <v>182</v>
      </c>
      <c r="B38" s="7" t="s">
        <v>79</v>
      </c>
      <c r="C38" s="8">
        <v>0.41666666666666669</v>
      </c>
      <c r="D38" s="12">
        <v>0.4550925925925926</v>
      </c>
      <c r="E38" s="11">
        <f t="shared" si="0"/>
        <v>3.8425925925925919E-2</v>
      </c>
      <c r="F38" s="14">
        <v>0.49884259259259256</v>
      </c>
      <c r="G38" s="13">
        <f>IF(F38&gt;0,IF(F38&lt;D38,(('formula lookup'!$A$1-D38)+(F38-'formula lookup'!$B$1)+'formula lookup'!$C$1),F38-D38),)</f>
        <v>4.3749999999999956E-2</v>
      </c>
      <c r="H38" s="12">
        <v>0.55034722222222221</v>
      </c>
      <c r="I38" s="11">
        <f>IF(H38&gt;0,IF(H38&lt;F38,(('formula lookup'!$A$1-F38)+(H38-'formula lookup'!$B$1)+'formula lookup'!$C$1),H38-F38),)</f>
        <v>5.150462962962965E-2</v>
      </c>
      <c r="J38" s="14"/>
      <c r="K38" s="13">
        <f>IF(J38&gt;0,IF(J38&lt;H38,(('formula lookup'!$A$1-H38)+(J38-'formula lookup'!$B$1)+'formula lookup'!$C$1),J38-H38),)</f>
        <v>0</v>
      </c>
      <c r="L38" s="12"/>
      <c r="M38" s="11">
        <f>IF(L38&gt;0,IF(L38&lt;J38,(('formula lookup'!$A$1-J38)+(L38-'formula lookup'!$B$1)+'formula lookup'!$C$1),L38-J38),)</f>
        <v>0</v>
      </c>
      <c r="N38" s="14"/>
      <c r="O38" s="13">
        <f>IF(N38&gt;0,IF(N38&lt;L38,(('formula lookup'!$A$1-L38)+(N38-'formula lookup'!$B$1)+'formula lookup'!$C$1),N38-L38),)</f>
        <v>0</v>
      </c>
      <c r="P38" s="12"/>
      <c r="Q38" s="11">
        <f>IF(P38&gt;0,IF(P38&lt;N38,(('formula lookup'!$A$1-N38)+(P38-'formula lookup'!$B$1)+'formula lookup'!$C$1),P38-N38),)</f>
        <v>0</v>
      </c>
      <c r="R38" s="14"/>
      <c r="S38" s="13">
        <f>IF(R38&gt;0,IF(R38&lt;P38,(('formula lookup'!$A$1-P38)+(R38-'formula lookup'!$B$1)+'formula lookup'!$C$1),R38-P38),)</f>
        <v>0</v>
      </c>
      <c r="T38" s="12"/>
      <c r="U38" s="11">
        <f>IF(T38&gt;0,IF(T38&lt;R38,(('formula lookup'!$A$1-R38)+(T38-'formula lookup'!$B$1)+'formula lookup'!$C$1),T38-R38),)</f>
        <v>0</v>
      </c>
      <c r="V38" s="14"/>
      <c r="W38" s="13">
        <f>IF(V38&gt;0,IF(V38&lt;T38,(('formula lookup'!$A$1-T38)+(V38-'formula lookup'!$B$1)+'formula lookup'!$C$1),V38-T38),)</f>
        <v>0</v>
      </c>
      <c r="X38" s="12"/>
      <c r="Y38" s="11">
        <f>IF(X38&gt;0,IF(X38&lt;V38,(('formula lookup'!$A$1-V38)+(X38-'formula lookup'!$B$1)+'formula lookup'!$C$1),X38-V38),)</f>
        <v>0</v>
      </c>
      <c r="Z38" s="14"/>
      <c r="AA38" s="13">
        <f>IF(Z38&gt;0,IF(Z38&lt;X38,(('formula lookup'!$A$1-X38)+(Z38-'formula lookup'!$B$1)+'formula lookup'!$C$1),Z38-X38),)</f>
        <v>0</v>
      </c>
      <c r="AB38" s="12"/>
      <c r="AC38" s="11">
        <f>IF(AB38&gt;0,IF(AB38&lt;Z38,(('formula lookup'!$A$1-Z38)+(AB38-'formula lookup'!$B$1)+'formula lookup'!$C$1),AB38-Z38),)</f>
        <v>0</v>
      </c>
      <c r="AD38" s="14"/>
      <c r="AE38" s="13">
        <f>IF(AD38&gt;0,IF(AD38&lt;AB38,(('formula lookup'!$A$1-AB38)+(AD38-'formula lookup'!$B$1)+'formula lookup'!$C$1),AD38-AB38),)</f>
        <v>0</v>
      </c>
      <c r="AF38" s="12"/>
      <c r="AG38" s="11">
        <f>IF(AF38&gt;0,IF(AF38&lt;AD38,(('formula lookup'!$A$1-AD38)+(AF38-'formula lookup'!$B$1)+'formula lookup'!$C$1),AF38-AD38),)</f>
        <v>0</v>
      </c>
      <c r="AH38" s="14"/>
      <c r="AI38" s="13">
        <f>IF(AH38&gt;0,IF(AH38&lt;AF38,(('formula lookup'!$A$1-AF38)+(AH38-'formula lookup'!$B$1)+'formula lookup'!$C$1),AH38-AF38),)</f>
        <v>0</v>
      </c>
      <c r="AJ38" s="12"/>
      <c r="AK38" s="11">
        <f>IF(AJ38&gt;0,IF(AJ38&lt;AH38,(('formula lookup'!$A$1-AH38)+(AJ38-'formula lookup'!$B$1)+'formula lookup'!$C$1),AJ38-AH38),)</f>
        <v>0</v>
      </c>
      <c r="AL38" s="14"/>
      <c r="AM38" s="13">
        <f>IF(AL38&gt;0,IF(AL38&lt;AJ38,(('formula lookup'!$A$1-AJ38)+(AL38-'formula lookup'!$B$1)+'formula lookup'!$C$1),AL38-AJ38),)</f>
        <v>0</v>
      </c>
      <c r="AN38" s="12"/>
      <c r="AO38" s="11">
        <f>IF(AN38&gt;0,IF(AN38&lt;AL38,(('formula lookup'!$A$1-AL38)+(AN38-'formula lookup'!$B$1)+'formula lookup'!$C$1),AN38-AL38),)</f>
        <v>0</v>
      </c>
      <c r="AP38" s="14"/>
      <c r="AQ38" s="13">
        <f>IF(AP38&gt;0,IF(AP38&lt;AN38,(('formula lookup'!$A$1-AN38)+(AP38-'formula lookup'!$B$1)+'formula lookup'!$C$1),AP38-AN38),)</f>
        <v>0</v>
      </c>
      <c r="AR38" s="12"/>
      <c r="AS38" s="11">
        <f>IF(AR38&gt;0,IF(AR38&lt;AP38,(('formula lookup'!$A$1-AP38)+(AR38-'formula lookup'!$B$1)+'formula lookup'!$C$1),AR38-AP38),)</f>
        <v>0</v>
      </c>
      <c r="AT38" s="14"/>
      <c r="AU38" s="13">
        <f>IF(AT38&gt;0,IF(AT38&lt;AR38,(('formula lookup'!$A$1-AR38)+(AT38-'formula lookup'!$B$1)+'formula lookup'!$C$1),AT38-AR38),)</f>
        <v>0</v>
      </c>
      <c r="AV38" s="16">
        <f t="shared" si="1"/>
        <v>0.13368055555555552</v>
      </c>
      <c r="AW38" s="17">
        <f t="shared" si="2"/>
        <v>3</v>
      </c>
      <c r="AX38" s="16">
        <f t="shared" si="3"/>
        <v>4.4560185185185175E-2</v>
      </c>
      <c r="AY38" s="22">
        <f t="shared" si="4"/>
        <v>15.75</v>
      </c>
      <c r="AZ38" s="18">
        <f t="shared" si="5"/>
        <v>4200</v>
      </c>
      <c r="BA38" s="17">
        <v>34</v>
      </c>
    </row>
    <row r="39" spans="1:53" s="2" customFormat="1" ht="25.75" customHeight="1">
      <c r="A39" s="7" t="s">
        <v>182</v>
      </c>
      <c r="B39" s="7" t="s">
        <v>75</v>
      </c>
      <c r="C39" s="8">
        <v>0.41666666666666669</v>
      </c>
      <c r="D39" s="12">
        <v>0.4548611111111111</v>
      </c>
      <c r="E39" s="11">
        <f t="shared" si="0"/>
        <v>3.819444444444442E-2</v>
      </c>
      <c r="F39" s="14">
        <v>0.50208333333333333</v>
      </c>
      <c r="G39" s="13">
        <f>IF(F39&gt;0,IF(F39&lt;D39,(('formula lookup'!$A$1-D39)+(F39-'formula lookup'!$B$1)+'formula lookup'!$C$1),F39-D39),)</f>
        <v>4.7222222222222221E-2</v>
      </c>
      <c r="H39" s="12">
        <v>0.56180555555555556</v>
      </c>
      <c r="I39" s="11">
        <f>IF(H39&gt;0,IF(H39&lt;F39,(('formula lookup'!$A$1-F39)+(H39-'formula lookup'!$B$1)+'formula lookup'!$C$1),H39-F39),)</f>
        <v>5.9722222222222232E-2</v>
      </c>
      <c r="J39" s="14"/>
      <c r="K39" s="13">
        <f>IF(J39&gt;0,IF(J39&lt;H39,(('formula lookup'!$A$1-H39)+(J39-'formula lookup'!$B$1)+'formula lookup'!$C$1),J39-H39),)</f>
        <v>0</v>
      </c>
      <c r="L39" s="12"/>
      <c r="M39" s="11">
        <f>IF(L39&gt;0,IF(L39&lt;J39,(('formula lookup'!$A$1-J39)+(L39-'formula lookup'!$B$1)+'formula lookup'!$C$1),L39-J39),)</f>
        <v>0</v>
      </c>
      <c r="N39" s="14"/>
      <c r="O39" s="13">
        <f>IF(N39&gt;0,IF(N39&lt;L39,(('formula lookup'!$A$1-L39)+(N39-'formula lookup'!$B$1)+'formula lookup'!$C$1),N39-L39),)</f>
        <v>0</v>
      </c>
      <c r="P39" s="12"/>
      <c r="Q39" s="11">
        <f>IF(P39&gt;0,IF(P39&lt;N39,(('formula lookup'!$A$1-N39)+(P39-'formula lookup'!$B$1)+'formula lookup'!$C$1),P39-N39),)</f>
        <v>0</v>
      </c>
      <c r="R39" s="14"/>
      <c r="S39" s="13">
        <f>IF(R39&gt;0,IF(R39&lt;P39,(('formula lookup'!$A$1-P39)+(R39-'formula lookup'!$B$1)+'formula lookup'!$C$1),R39-P39),)</f>
        <v>0</v>
      </c>
      <c r="T39" s="12"/>
      <c r="U39" s="11">
        <f>IF(T39&gt;0,IF(T39&lt;R39,(('formula lookup'!$A$1-R39)+(T39-'formula lookup'!$B$1)+'formula lookup'!$C$1),T39-R39),)</f>
        <v>0</v>
      </c>
      <c r="V39" s="14"/>
      <c r="W39" s="13">
        <f>IF(V39&gt;0,IF(V39&lt;T39,(('formula lookup'!$A$1-T39)+(V39-'formula lookup'!$B$1)+'formula lookup'!$C$1),V39-T39),)</f>
        <v>0</v>
      </c>
      <c r="X39" s="12"/>
      <c r="Y39" s="11">
        <f>IF(X39&gt;0,IF(X39&lt;V39,(('formula lookup'!$A$1-V39)+(X39-'formula lookup'!$B$1)+'formula lookup'!$C$1),X39-V39),)</f>
        <v>0</v>
      </c>
      <c r="Z39" s="14"/>
      <c r="AA39" s="13">
        <f>IF(Z39&gt;0,IF(Z39&lt;X39,(('formula lookup'!$A$1-X39)+(Z39-'formula lookup'!$B$1)+'formula lookup'!$C$1),Z39-X39),)</f>
        <v>0</v>
      </c>
      <c r="AB39" s="12"/>
      <c r="AC39" s="11">
        <f>IF(AB39&gt;0,IF(AB39&lt;Z39,(('formula lookup'!$A$1-Z39)+(AB39-'formula lookup'!$B$1)+'formula lookup'!$C$1),AB39-Z39),)</f>
        <v>0</v>
      </c>
      <c r="AD39" s="14"/>
      <c r="AE39" s="13">
        <f>IF(AD39&gt;0,IF(AD39&lt;AB39,(('formula lookup'!$A$1-AB39)+(AD39-'formula lookup'!$B$1)+'formula lookup'!$C$1),AD39-AB39),)</f>
        <v>0</v>
      </c>
      <c r="AF39" s="12"/>
      <c r="AG39" s="11">
        <f>IF(AF39&gt;0,IF(AF39&lt;AD39,(('formula lookup'!$A$1-AD39)+(AF39-'formula lookup'!$B$1)+'formula lookup'!$C$1),AF39-AD39),)</f>
        <v>0</v>
      </c>
      <c r="AH39" s="14"/>
      <c r="AI39" s="13">
        <f>IF(AH39&gt;0,IF(AH39&lt;AF39,(('formula lookup'!$A$1-AF39)+(AH39-'formula lookup'!$B$1)+'formula lookup'!$C$1),AH39-AF39),)</f>
        <v>0</v>
      </c>
      <c r="AJ39" s="12"/>
      <c r="AK39" s="11">
        <f>IF(AJ39&gt;0,IF(AJ39&lt;AH39,(('formula lookup'!$A$1-AH39)+(AJ39-'formula lookup'!$B$1)+'formula lookup'!$C$1),AJ39-AH39),)</f>
        <v>0</v>
      </c>
      <c r="AL39" s="14"/>
      <c r="AM39" s="13">
        <f>IF(AL39&gt;0,IF(AL39&lt;AJ39,(('formula lookup'!$A$1-AJ39)+(AL39-'formula lookup'!$B$1)+'formula lookup'!$C$1),AL39-AJ39),)</f>
        <v>0</v>
      </c>
      <c r="AN39" s="12"/>
      <c r="AO39" s="11">
        <f>IF(AN39&gt;0,IF(AN39&lt;AL39,(('formula lookup'!$A$1-AL39)+(AN39-'formula lookup'!$B$1)+'formula lookup'!$C$1),AN39-AL39),)</f>
        <v>0</v>
      </c>
      <c r="AP39" s="14"/>
      <c r="AQ39" s="13">
        <f>IF(AP39&gt;0,IF(AP39&lt;AN39,(('formula lookup'!$A$1-AN39)+(AP39-'formula lookup'!$B$1)+'formula lookup'!$C$1),AP39-AN39),)</f>
        <v>0</v>
      </c>
      <c r="AR39" s="12"/>
      <c r="AS39" s="11">
        <f>IF(AR39&gt;0,IF(AR39&lt;AP39,(('formula lookup'!$A$1-AP39)+(AR39-'formula lookup'!$B$1)+'formula lookup'!$C$1),AR39-AP39),)</f>
        <v>0</v>
      </c>
      <c r="AT39" s="14"/>
      <c r="AU39" s="13">
        <f>IF(AT39&gt;0,IF(AT39&lt;AR39,(('formula lookup'!$A$1-AR39)+(AT39-'formula lookup'!$B$1)+'formula lookup'!$C$1),AT39-AR39),)</f>
        <v>0</v>
      </c>
      <c r="AV39" s="16">
        <f t="shared" si="1"/>
        <v>0.14513888888888887</v>
      </c>
      <c r="AW39" s="17">
        <f t="shared" si="2"/>
        <v>3</v>
      </c>
      <c r="AX39" s="16">
        <f t="shared" si="3"/>
        <v>4.8379629629629627E-2</v>
      </c>
      <c r="AY39" s="22">
        <f t="shared" si="4"/>
        <v>15.75</v>
      </c>
      <c r="AZ39" s="18">
        <f t="shared" si="5"/>
        <v>4200</v>
      </c>
      <c r="BA39" s="17">
        <v>35</v>
      </c>
    </row>
    <row r="40" spans="1:53" s="2" customFormat="1" ht="25.75" customHeight="1">
      <c r="A40" s="7" t="s">
        <v>182</v>
      </c>
      <c r="B40" s="7" t="s">
        <v>194</v>
      </c>
      <c r="C40" s="8">
        <v>0.41666666666666669</v>
      </c>
      <c r="D40" s="12">
        <v>0.45148148148148143</v>
      </c>
      <c r="E40" s="11">
        <f t="shared" si="0"/>
        <v>3.4814814814814743E-2</v>
      </c>
      <c r="F40" s="14">
        <v>0.50769675925925928</v>
      </c>
      <c r="G40" s="13">
        <f>IF(F40&gt;0,IF(F40&lt;D40,(('formula lookup'!$A$1-D40)+(F40-'formula lookup'!$B$1)+'formula lookup'!$C$1),F40-D40),)</f>
        <v>5.621527777777785E-2</v>
      </c>
      <c r="H40" s="12">
        <v>0.57550925925925933</v>
      </c>
      <c r="I40" s="11">
        <f>IF(H40&gt;0,IF(H40&lt;F40,(('formula lookup'!$A$1-F40)+(H40-'formula lookup'!$B$1)+'formula lookup'!$C$1),H40-F40),)</f>
        <v>6.7812500000000053E-2</v>
      </c>
      <c r="J40" s="14"/>
      <c r="K40" s="13">
        <f>IF(J40&gt;0,IF(J40&lt;H40,(('formula lookup'!$A$1-H40)+(J40-'formula lookup'!$B$1)+'formula lookup'!$C$1),J40-H40),)</f>
        <v>0</v>
      </c>
      <c r="L40" s="12"/>
      <c r="M40" s="11">
        <f>IF(L40&gt;0,IF(L40&lt;J40,(('formula lookup'!$A$1-J40)+(L40-'formula lookup'!$B$1)+'formula lookup'!$C$1),L40-J40),)</f>
        <v>0</v>
      </c>
      <c r="N40" s="14"/>
      <c r="O40" s="13">
        <f>IF(N40&gt;0,IF(N40&lt;L40,(('formula lookup'!$A$1-L40)+(N40-'formula lookup'!$B$1)+'formula lookup'!$C$1),N40-L40),)</f>
        <v>0</v>
      </c>
      <c r="P40" s="12"/>
      <c r="Q40" s="11">
        <f>IF(P40&gt;0,IF(P40&lt;N40,(('formula lookup'!$A$1-N40)+(P40-'formula lookup'!$B$1)+'formula lookup'!$C$1),P40-N40),)</f>
        <v>0</v>
      </c>
      <c r="R40" s="14"/>
      <c r="S40" s="13">
        <f>IF(R40&gt;0,IF(R40&lt;P40,(('formula lookup'!$A$1-P40)+(R40-'formula lookup'!$B$1)+'formula lookup'!$C$1),R40-P40),)</f>
        <v>0</v>
      </c>
      <c r="T40" s="12"/>
      <c r="U40" s="11">
        <f>IF(T40&gt;0,IF(T40&lt;R40,(('formula lookup'!$A$1-R40)+(T40-'formula lookup'!$B$1)+'formula lookup'!$C$1),T40-R40),)</f>
        <v>0</v>
      </c>
      <c r="V40" s="14"/>
      <c r="W40" s="13">
        <f>IF(V40&gt;0,IF(V40&lt;T40,(('formula lookup'!$A$1-T40)+(V40-'formula lookup'!$B$1)+'formula lookup'!$C$1),V40-T40),)</f>
        <v>0</v>
      </c>
      <c r="X40" s="12"/>
      <c r="Y40" s="11">
        <f>IF(X40&gt;0,IF(X40&lt;V40,(('formula lookup'!$A$1-V40)+(X40-'formula lookup'!$B$1)+'formula lookup'!$C$1),X40-V40),)</f>
        <v>0</v>
      </c>
      <c r="Z40" s="14"/>
      <c r="AA40" s="13">
        <f>IF(Z40&gt;0,IF(Z40&lt;X40,(('formula lookup'!$A$1-X40)+(Z40-'formula lookup'!$B$1)+'formula lookup'!$C$1),Z40-X40),)</f>
        <v>0</v>
      </c>
      <c r="AB40" s="12"/>
      <c r="AC40" s="11">
        <f>IF(AB40&gt;0,IF(AB40&lt;Z40,(('formula lookup'!$A$1-Z40)+(AB40-'formula lookup'!$B$1)+'formula lookup'!$C$1),AB40-Z40),)</f>
        <v>0</v>
      </c>
      <c r="AD40" s="14"/>
      <c r="AE40" s="13">
        <f>IF(AD40&gt;0,IF(AD40&lt;AB40,(('formula lookup'!$A$1-AB40)+(AD40-'formula lookup'!$B$1)+'formula lookup'!$C$1),AD40-AB40),)</f>
        <v>0</v>
      </c>
      <c r="AF40" s="12"/>
      <c r="AG40" s="11">
        <f>IF(AF40&gt;0,IF(AF40&lt;AD40,(('formula lookup'!$A$1-AD40)+(AF40-'formula lookup'!$B$1)+'formula lookup'!$C$1),AF40-AD40),)</f>
        <v>0</v>
      </c>
      <c r="AH40" s="14"/>
      <c r="AI40" s="13">
        <f>IF(AH40&gt;0,IF(AH40&lt;AF40,(('formula lookup'!$A$1-AF40)+(AH40-'formula lookup'!$B$1)+'formula lookup'!$C$1),AH40-AF40),)</f>
        <v>0</v>
      </c>
      <c r="AJ40" s="12"/>
      <c r="AK40" s="11">
        <f>IF(AJ40&gt;0,IF(AJ40&lt;AH40,(('formula lookup'!$A$1-AH40)+(AJ40-'formula lookup'!$B$1)+'formula lookup'!$C$1),AJ40-AH40),)</f>
        <v>0</v>
      </c>
      <c r="AL40" s="14"/>
      <c r="AM40" s="13">
        <f>IF(AL40&gt;0,IF(AL40&lt;AJ40,(('formula lookup'!$A$1-AJ40)+(AL40-'formula lookup'!$B$1)+'formula lookup'!$C$1),AL40-AJ40),)</f>
        <v>0</v>
      </c>
      <c r="AN40" s="12"/>
      <c r="AO40" s="11">
        <f>IF(AN40&gt;0,IF(AN40&lt;AL40,(('formula lookup'!$A$1-AL40)+(AN40-'formula lookup'!$B$1)+'formula lookup'!$C$1),AN40-AL40),)</f>
        <v>0</v>
      </c>
      <c r="AP40" s="14"/>
      <c r="AQ40" s="13">
        <f>IF(AP40&gt;0,IF(AP40&lt;AN40,(('formula lookup'!$A$1-AN40)+(AP40-'formula lookup'!$B$1)+'formula lookup'!$C$1),AP40-AN40),)</f>
        <v>0</v>
      </c>
      <c r="AR40" s="12"/>
      <c r="AS40" s="11">
        <f>IF(AR40&gt;0,IF(AR40&lt;AP40,(('formula lookup'!$A$1-AP40)+(AR40-'formula lookup'!$B$1)+'formula lookup'!$C$1),AR40-AP40),)</f>
        <v>0</v>
      </c>
      <c r="AT40" s="14"/>
      <c r="AU40" s="13">
        <f>IF(AT40&gt;0,IF(AT40&lt;AR40,(('formula lookup'!$A$1-AR40)+(AT40-'formula lookup'!$B$1)+'formula lookup'!$C$1),AT40-AR40),)</f>
        <v>0</v>
      </c>
      <c r="AV40" s="16">
        <f t="shared" si="1"/>
        <v>0.15884259259259265</v>
      </c>
      <c r="AW40" s="17">
        <f t="shared" si="2"/>
        <v>3</v>
      </c>
      <c r="AX40" s="16">
        <f t="shared" si="3"/>
        <v>5.2947530864197546E-2</v>
      </c>
      <c r="AY40" s="22">
        <f t="shared" si="4"/>
        <v>15.75</v>
      </c>
      <c r="AZ40" s="18">
        <f t="shared" si="5"/>
        <v>4200</v>
      </c>
      <c r="BA40" s="17">
        <v>36</v>
      </c>
    </row>
    <row r="41" spans="1:53" s="2" customFormat="1" ht="25.75" customHeight="1">
      <c r="A41" s="7" t="s">
        <v>182</v>
      </c>
      <c r="B41" s="7" t="s">
        <v>99</v>
      </c>
      <c r="C41" s="8">
        <v>0.41666666666666669</v>
      </c>
      <c r="D41" s="12">
        <v>0.4604166666666667</v>
      </c>
      <c r="E41" s="11">
        <f t="shared" si="0"/>
        <v>4.3750000000000011E-2</v>
      </c>
      <c r="F41" s="14">
        <v>0.50902777777777775</v>
      </c>
      <c r="G41" s="13">
        <f>IF(F41&gt;0,IF(F41&lt;D41,(('formula lookup'!$A$1-D41)+(F41-'formula lookup'!$B$1)+'formula lookup'!$C$1),F41-D41),)</f>
        <v>4.8611111111111049E-2</v>
      </c>
      <c r="H41" s="12">
        <v>0.59745370370370365</v>
      </c>
      <c r="I41" s="11">
        <f>IF(H41&gt;0,IF(H41&lt;F41,(('formula lookup'!$A$1-F41)+(H41-'formula lookup'!$B$1)+'formula lookup'!$C$1),H41-F41),)</f>
        <v>8.8425925925925908E-2</v>
      </c>
      <c r="J41" s="14"/>
      <c r="K41" s="13">
        <f>IF(J41&gt;0,IF(J41&lt;H41,(('formula lookup'!$A$1-H41)+(J41-'formula lookup'!$B$1)+'formula lookup'!$C$1),J41-H41),)</f>
        <v>0</v>
      </c>
      <c r="L41" s="12"/>
      <c r="M41" s="11">
        <f>IF(L41&gt;0,IF(L41&lt;J41,(('formula lookup'!$A$1-J41)+(L41-'formula lookup'!$B$1)+'formula lookup'!$C$1),L41-J41),)</f>
        <v>0</v>
      </c>
      <c r="N41" s="14"/>
      <c r="O41" s="13">
        <f>IF(N41&gt;0,IF(N41&lt;L41,(('formula lookup'!$A$1-L41)+(N41-'formula lookup'!$B$1)+'formula lookup'!$C$1),N41-L41),)</f>
        <v>0</v>
      </c>
      <c r="P41" s="12"/>
      <c r="Q41" s="11">
        <f>IF(P41&gt;0,IF(P41&lt;N41,(('formula lookup'!$A$1-N41)+(P41-'formula lookup'!$B$1)+'formula lookup'!$C$1),P41-N41),)</f>
        <v>0</v>
      </c>
      <c r="R41" s="14"/>
      <c r="S41" s="13">
        <f>IF(R41&gt;0,IF(R41&lt;P41,(('formula lookup'!$A$1-P41)+(R41-'formula lookup'!$B$1)+'formula lookup'!$C$1),R41-P41),)</f>
        <v>0</v>
      </c>
      <c r="T41" s="12"/>
      <c r="U41" s="11">
        <f>IF(T41&gt;0,IF(T41&lt;R41,(('formula lookup'!$A$1-R41)+(T41-'formula lookup'!$B$1)+'formula lookup'!$C$1),T41-R41),)</f>
        <v>0</v>
      </c>
      <c r="V41" s="14"/>
      <c r="W41" s="13">
        <f>IF(V41&gt;0,IF(V41&lt;T41,(('formula lookup'!$A$1-T41)+(V41-'formula lookup'!$B$1)+'formula lookup'!$C$1),V41-T41),)</f>
        <v>0</v>
      </c>
      <c r="X41" s="12"/>
      <c r="Y41" s="11">
        <f>IF(X41&gt;0,IF(X41&lt;V41,(('formula lookup'!$A$1-V41)+(X41-'formula lookup'!$B$1)+'formula lookup'!$C$1),X41-V41),)</f>
        <v>0</v>
      </c>
      <c r="Z41" s="14"/>
      <c r="AA41" s="13">
        <f>IF(Z41&gt;0,IF(Z41&lt;X41,(('formula lookup'!$A$1-X41)+(Z41-'formula lookup'!$B$1)+'formula lookup'!$C$1),Z41-X41),)</f>
        <v>0</v>
      </c>
      <c r="AB41" s="12"/>
      <c r="AC41" s="11">
        <f>IF(AB41&gt;0,IF(AB41&lt;Z41,(('formula lookup'!$A$1-Z41)+(AB41-'formula lookup'!$B$1)+'formula lookup'!$C$1),AB41-Z41),)</f>
        <v>0</v>
      </c>
      <c r="AD41" s="14"/>
      <c r="AE41" s="13">
        <f>IF(AD41&gt;0,IF(AD41&lt;AB41,(('formula lookup'!$A$1-AB41)+(AD41-'formula lookup'!$B$1)+'formula lookup'!$C$1),AD41-AB41),)</f>
        <v>0</v>
      </c>
      <c r="AF41" s="12"/>
      <c r="AG41" s="11">
        <f>IF(AF41&gt;0,IF(AF41&lt;AD41,(('formula lookup'!$A$1-AD41)+(AF41-'formula lookup'!$B$1)+'formula lookup'!$C$1),AF41-AD41),)</f>
        <v>0</v>
      </c>
      <c r="AH41" s="14"/>
      <c r="AI41" s="13">
        <f>IF(AH41&gt;0,IF(AH41&lt;AF41,(('formula lookup'!$A$1-AF41)+(AH41-'formula lookup'!$B$1)+'formula lookup'!$C$1),AH41-AF41),)</f>
        <v>0</v>
      </c>
      <c r="AJ41" s="12"/>
      <c r="AK41" s="11">
        <f>IF(AJ41&gt;0,IF(AJ41&lt;AH41,(('formula lookup'!$A$1-AH41)+(AJ41-'formula lookup'!$B$1)+'formula lookup'!$C$1),AJ41-AH41),)</f>
        <v>0</v>
      </c>
      <c r="AL41" s="14"/>
      <c r="AM41" s="13">
        <f>IF(AL41&gt;0,IF(AL41&lt;AJ41,(('formula lookup'!$A$1-AJ41)+(AL41-'formula lookup'!$B$1)+'formula lookup'!$C$1),AL41-AJ41),)</f>
        <v>0</v>
      </c>
      <c r="AN41" s="12"/>
      <c r="AO41" s="11">
        <f>IF(AN41&gt;0,IF(AN41&lt;AL41,(('formula lookup'!$A$1-AL41)+(AN41-'formula lookup'!$B$1)+'formula lookup'!$C$1),AN41-AL41),)</f>
        <v>0</v>
      </c>
      <c r="AP41" s="14"/>
      <c r="AQ41" s="13">
        <f>IF(AP41&gt;0,IF(AP41&lt;AN41,(('formula lookup'!$A$1-AN41)+(AP41-'formula lookup'!$B$1)+'formula lookup'!$C$1),AP41-AN41),)</f>
        <v>0</v>
      </c>
      <c r="AR41" s="12"/>
      <c r="AS41" s="11">
        <f>IF(AR41&gt;0,IF(AR41&lt;AP41,(('formula lookup'!$A$1-AP41)+(AR41-'formula lookup'!$B$1)+'formula lookup'!$C$1),AR41-AP41),)</f>
        <v>0</v>
      </c>
      <c r="AT41" s="14"/>
      <c r="AU41" s="13">
        <f>IF(AT41&gt;0,IF(AT41&lt;AR41,(('formula lookup'!$A$1-AR41)+(AT41-'formula lookup'!$B$1)+'formula lookup'!$C$1),AT41-AR41),)</f>
        <v>0</v>
      </c>
      <c r="AV41" s="16">
        <f t="shared" si="1"/>
        <v>0.18078703703703697</v>
      </c>
      <c r="AW41" s="17">
        <f t="shared" si="2"/>
        <v>3</v>
      </c>
      <c r="AX41" s="16">
        <f t="shared" si="3"/>
        <v>6.026234567901232E-2</v>
      </c>
      <c r="AY41" s="22">
        <f t="shared" si="4"/>
        <v>15.75</v>
      </c>
      <c r="AZ41" s="18">
        <f t="shared" si="5"/>
        <v>4200</v>
      </c>
      <c r="BA41" s="17">
        <v>37</v>
      </c>
    </row>
    <row r="42" spans="1:53" s="2" customFormat="1" ht="25.75" customHeight="1">
      <c r="A42" s="7" t="s">
        <v>182</v>
      </c>
      <c r="B42" s="7" t="s">
        <v>71</v>
      </c>
      <c r="C42" s="8">
        <v>0.41666666666666669</v>
      </c>
      <c r="D42" s="12">
        <v>0.46232638888888888</v>
      </c>
      <c r="E42" s="11">
        <f t="shared" si="0"/>
        <v>4.5659722222222199E-2</v>
      </c>
      <c r="F42" s="14">
        <v>0.51351851851851849</v>
      </c>
      <c r="G42" s="13">
        <f>IF(F42&gt;0,IF(F42&lt;D42,(('formula lookup'!$A$1-D42)+(F42-'formula lookup'!$B$1)+'formula lookup'!$C$1),F42-D42),)</f>
        <v>5.1192129629629601E-2</v>
      </c>
      <c r="H42" s="12">
        <v>0.60071759259259261</v>
      </c>
      <c r="I42" s="11">
        <f>IF(H42&gt;0,IF(H42&lt;F42,(('formula lookup'!$A$1-F42)+(H42-'formula lookup'!$B$1)+'formula lookup'!$C$1),H42-F42),)</f>
        <v>8.7199074074074123E-2</v>
      </c>
      <c r="J42" s="14"/>
      <c r="K42" s="13">
        <f>IF(J42&gt;0,IF(J42&lt;H42,(('formula lookup'!$A$1-H42)+(J42-'formula lookup'!$B$1)+'formula lookup'!$C$1),J42-H42),)</f>
        <v>0</v>
      </c>
      <c r="L42" s="12"/>
      <c r="M42" s="11">
        <f>IF(L42&gt;0,IF(L42&lt;J42,(('formula lookup'!$A$1-J42)+(L42-'formula lookup'!$B$1)+'formula lookup'!$C$1),L42-J42),)</f>
        <v>0</v>
      </c>
      <c r="N42" s="14"/>
      <c r="O42" s="13">
        <f>IF(N42&gt;0,IF(N42&lt;L42,(('formula lookup'!$A$1-L42)+(N42-'formula lookup'!$B$1)+'formula lookup'!$C$1),N42-L42),)</f>
        <v>0</v>
      </c>
      <c r="P42" s="12"/>
      <c r="Q42" s="11">
        <f>IF(P42&gt;0,IF(P42&lt;N42,(('formula lookup'!$A$1-N42)+(P42-'formula lookup'!$B$1)+'formula lookup'!$C$1),P42-N42),)</f>
        <v>0</v>
      </c>
      <c r="R42" s="14"/>
      <c r="S42" s="13">
        <f>IF(R42&gt;0,IF(R42&lt;P42,(('formula lookup'!$A$1-P42)+(R42-'formula lookup'!$B$1)+'formula lookup'!$C$1),R42-P42),)</f>
        <v>0</v>
      </c>
      <c r="T42" s="12"/>
      <c r="U42" s="11">
        <f>IF(T42&gt;0,IF(T42&lt;R42,(('formula lookup'!$A$1-R42)+(T42-'formula lookup'!$B$1)+'formula lookup'!$C$1),T42-R42),)</f>
        <v>0</v>
      </c>
      <c r="V42" s="14"/>
      <c r="W42" s="13">
        <f>IF(V42&gt;0,IF(V42&lt;T42,(('formula lookup'!$A$1-T42)+(V42-'formula lookup'!$B$1)+'formula lookup'!$C$1),V42-T42),)</f>
        <v>0</v>
      </c>
      <c r="X42" s="12"/>
      <c r="Y42" s="11">
        <f>IF(X42&gt;0,IF(X42&lt;V42,(('formula lookup'!$A$1-V42)+(X42-'formula lookup'!$B$1)+'formula lookup'!$C$1),X42-V42),)</f>
        <v>0</v>
      </c>
      <c r="Z42" s="14"/>
      <c r="AA42" s="13">
        <f>IF(Z42&gt;0,IF(Z42&lt;X42,(('formula lookup'!$A$1-X42)+(Z42-'formula lookup'!$B$1)+'formula lookup'!$C$1),Z42-X42),)</f>
        <v>0</v>
      </c>
      <c r="AB42" s="12"/>
      <c r="AC42" s="11">
        <f>IF(AB42&gt;0,IF(AB42&lt;Z42,(('formula lookup'!$A$1-Z42)+(AB42-'formula lookup'!$B$1)+'formula lookup'!$C$1),AB42-Z42),)</f>
        <v>0</v>
      </c>
      <c r="AD42" s="14"/>
      <c r="AE42" s="13">
        <f>IF(AD42&gt;0,IF(AD42&lt;AB42,(('formula lookup'!$A$1-AB42)+(AD42-'formula lookup'!$B$1)+'formula lookup'!$C$1),AD42-AB42),)</f>
        <v>0</v>
      </c>
      <c r="AF42" s="12"/>
      <c r="AG42" s="11">
        <f>IF(AF42&gt;0,IF(AF42&lt;AD42,(('formula lookup'!$A$1-AD42)+(AF42-'formula lookup'!$B$1)+'formula lookup'!$C$1),AF42-AD42),)</f>
        <v>0</v>
      </c>
      <c r="AH42" s="14"/>
      <c r="AI42" s="13">
        <f>IF(AH42&gt;0,IF(AH42&lt;AF42,(('formula lookup'!$A$1-AF42)+(AH42-'formula lookup'!$B$1)+'formula lookup'!$C$1),AH42-AF42),)</f>
        <v>0</v>
      </c>
      <c r="AJ42" s="12"/>
      <c r="AK42" s="11">
        <f>IF(AJ42&gt;0,IF(AJ42&lt;AH42,(('formula lookup'!$A$1-AH42)+(AJ42-'formula lookup'!$B$1)+'formula lookup'!$C$1),AJ42-AH42),)</f>
        <v>0</v>
      </c>
      <c r="AL42" s="14"/>
      <c r="AM42" s="13">
        <f>IF(AL42&gt;0,IF(AL42&lt;AJ42,(('formula lookup'!$A$1-AJ42)+(AL42-'formula lookup'!$B$1)+'formula lookup'!$C$1),AL42-AJ42),)</f>
        <v>0</v>
      </c>
      <c r="AN42" s="12"/>
      <c r="AO42" s="11">
        <f>IF(AN42&gt;0,IF(AN42&lt;AL42,(('formula lookup'!$A$1-AL42)+(AN42-'formula lookup'!$B$1)+'formula lookup'!$C$1),AN42-AL42),)</f>
        <v>0</v>
      </c>
      <c r="AP42" s="14"/>
      <c r="AQ42" s="13">
        <f>IF(AP42&gt;0,IF(AP42&lt;AN42,(('formula lookup'!$A$1-AN42)+(AP42-'formula lookup'!$B$1)+'formula lookup'!$C$1),AP42-AN42),)</f>
        <v>0</v>
      </c>
      <c r="AR42" s="12"/>
      <c r="AS42" s="11">
        <f>IF(AR42&gt;0,IF(AR42&lt;AP42,(('formula lookup'!$A$1-AP42)+(AR42-'formula lookup'!$B$1)+'formula lookup'!$C$1),AR42-AP42),)</f>
        <v>0</v>
      </c>
      <c r="AT42" s="14"/>
      <c r="AU42" s="13">
        <f>IF(AT42&gt;0,IF(AT42&lt;AR42,(('formula lookup'!$A$1-AR42)+(AT42-'formula lookup'!$B$1)+'formula lookup'!$C$1),AT42-AR42),)</f>
        <v>0</v>
      </c>
      <c r="AV42" s="16">
        <f t="shared" si="1"/>
        <v>0.18405092592592592</v>
      </c>
      <c r="AW42" s="17">
        <f t="shared" si="2"/>
        <v>3</v>
      </c>
      <c r="AX42" s="16">
        <f t="shared" si="3"/>
        <v>6.1350308641975305E-2</v>
      </c>
      <c r="AY42" s="22">
        <f t="shared" si="4"/>
        <v>15.75</v>
      </c>
      <c r="AZ42" s="18">
        <f t="shared" si="5"/>
        <v>4200</v>
      </c>
      <c r="BA42" s="17">
        <v>38</v>
      </c>
    </row>
    <row r="43" spans="1:53" s="2" customFormat="1" ht="25.75" customHeight="1">
      <c r="A43" s="7" t="s">
        <v>182</v>
      </c>
      <c r="B43" s="7" t="s">
        <v>98</v>
      </c>
      <c r="C43" s="8">
        <v>0.41666666666666669</v>
      </c>
      <c r="D43" s="12">
        <v>0.46283564814814815</v>
      </c>
      <c r="E43" s="11">
        <f t="shared" si="0"/>
        <v>4.6168981481481464E-2</v>
      </c>
      <c r="F43" s="14">
        <v>0.51262731481481483</v>
      </c>
      <c r="G43" s="13">
        <f>IF(F43&gt;0,IF(F43&lt;D43,(('formula lookup'!$A$1-D43)+(F43-'formula lookup'!$B$1)+'formula lookup'!$C$1),F43-D43),)</f>
        <v>4.9791666666666679E-2</v>
      </c>
      <c r="H43" s="12">
        <v>0.60611111111111116</v>
      </c>
      <c r="I43" s="11">
        <f>IF(H43&gt;0,IF(H43&lt;F43,(('formula lookup'!$A$1-F43)+(H43-'formula lookup'!$B$1)+'formula lookup'!$C$1),H43-F43),)</f>
        <v>9.3483796296296329E-2</v>
      </c>
      <c r="J43" s="14"/>
      <c r="K43" s="13">
        <f>IF(J43&gt;0,IF(J43&lt;H43,(('formula lookup'!$A$1-H43)+(J43-'formula lookup'!$B$1)+'formula lookup'!$C$1),J43-H43),)</f>
        <v>0</v>
      </c>
      <c r="L43" s="12"/>
      <c r="M43" s="11">
        <f>IF(L43&gt;0,IF(L43&lt;J43,(('formula lookup'!$A$1-J43)+(L43-'formula lookup'!$B$1)+'formula lookup'!$C$1),L43-J43),)</f>
        <v>0</v>
      </c>
      <c r="N43" s="14"/>
      <c r="O43" s="13">
        <f>IF(N43&gt;0,IF(N43&lt;L43,(('formula lookup'!$A$1-L43)+(N43-'formula lookup'!$B$1)+'formula lookup'!$C$1),N43-L43),)</f>
        <v>0</v>
      </c>
      <c r="P43" s="12"/>
      <c r="Q43" s="11">
        <f>IF(P43&gt;0,IF(P43&lt;N43,(('formula lookup'!$A$1-N43)+(P43-'formula lookup'!$B$1)+'formula lookup'!$C$1),P43-N43),)</f>
        <v>0</v>
      </c>
      <c r="R43" s="14"/>
      <c r="S43" s="13">
        <f>IF(R43&gt;0,IF(R43&lt;P43,(('formula lookup'!$A$1-P43)+(R43-'formula lookup'!$B$1)+'formula lookup'!$C$1),R43-P43),)</f>
        <v>0</v>
      </c>
      <c r="T43" s="12"/>
      <c r="U43" s="11">
        <f>IF(T43&gt;0,IF(T43&lt;R43,(('formula lookup'!$A$1-R43)+(T43-'formula lookup'!$B$1)+'formula lookup'!$C$1),T43-R43),)</f>
        <v>0</v>
      </c>
      <c r="V43" s="14"/>
      <c r="W43" s="13">
        <f>IF(V43&gt;0,IF(V43&lt;T43,(('formula lookup'!$A$1-T43)+(V43-'formula lookup'!$B$1)+'formula lookup'!$C$1),V43-T43),)</f>
        <v>0</v>
      </c>
      <c r="X43" s="12"/>
      <c r="Y43" s="11">
        <f>IF(X43&gt;0,IF(X43&lt;V43,(('formula lookup'!$A$1-V43)+(X43-'formula lookup'!$B$1)+'formula lookup'!$C$1),X43-V43),)</f>
        <v>0</v>
      </c>
      <c r="Z43" s="14"/>
      <c r="AA43" s="13">
        <f>IF(Z43&gt;0,IF(Z43&lt;X43,(('formula lookup'!$A$1-X43)+(Z43-'formula lookup'!$B$1)+'formula lookup'!$C$1),Z43-X43),)</f>
        <v>0</v>
      </c>
      <c r="AB43" s="12"/>
      <c r="AC43" s="11">
        <f>IF(AB43&gt;0,IF(AB43&lt;Z43,(('formula lookup'!$A$1-Z43)+(AB43-'formula lookup'!$B$1)+'formula lookup'!$C$1),AB43-Z43),)</f>
        <v>0</v>
      </c>
      <c r="AD43" s="14"/>
      <c r="AE43" s="13">
        <f>IF(AD43&gt;0,IF(AD43&lt;AB43,(('formula lookup'!$A$1-AB43)+(AD43-'formula lookup'!$B$1)+'formula lookup'!$C$1),AD43-AB43),)</f>
        <v>0</v>
      </c>
      <c r="AF43" s="12"/>
      <c r="AG43" s="11">
        <f>IF(AF43&gt;0,IF(AF43&lt;AD43,(('formula lookup'!$A$1-AD43)+(AF43-'formula lookup'!$B$1)+'formula lookup'!$C$1),AF43-AD43),)</f>
        <v>0</v>
      </c>
      <c r="AH43" s="14"/>
      <c r="AI43" s="13">
        <f>IF(AH43&gt;0,IF(AH43&lt;AF43,(('formula lookup'!$A$1-AF43)+(AH43-'formula lookup'!$B$1)+'formula lookup'!$C$1),AH43-AF43),)</f>
        <v>0</v>
      </c>
      <c r="AJ43" s="12"/>
      <c r="AK43" s="11">
        <f>IF(AJ43&gt;0,IF(AJ43&lt;AH43,(('formula lookup'!$A$1-AH43)+(AJ43-'formula lookup'!$B$1)+'formula lookup'!$C$1),AJ43-AH43),)</f>
        <v>0</v>
      </c>
      <c r="AL43" s="14"/>
      <c r="AM43" s="13">
        <f>IF(AL43&gt;0,IF(AL43&lt;AJ43,(('formula lookup'!$A$1-AJ43)+(AL43-'formula lookup'!$B$1)+'formula lookup'!$C$1),AL43-AJ43),)</f>
        <v>0</v>
      </c>
      <c r="AN43" s="12"/>
      <c r="AO43" s="11">
        <f>IF(AN43&gt;0,IF(AN43&lt;AL43,(('formula lookup'!$A$1-AL43)+(AN43-'formula lookup'!$B$1)+'formula lookup'!$C$1),AN43-AL43),)</f>
        <v>0</v>
      </c>
      <c r="AP43" s="14"/>
      <c r="AQ43" s="13">
        <f>IF(AP43&gt;0,IF(AP43&lt;AN43,(('formula lookup'!$A$1-AN43)+(AP43-'formula lookup'!$B$1)+'formula lookup'!$C$1),AP43-AN43),)</f>
        <v>0</v>
      </c>
      <c r="AR43" s="12"/>
      <c r="AS43" s="11">
        <f>IF(AR43&gt;0,IF(AR43&lt;AP43,(('formula lookup'!$A$1-AP43)+(AR43-'formula lookup'!$B$1)+'formula lookup'!$C$1),AR43-AP43),)</f>
        <v>0</v>
      </c>
      <c r="AT43" s="14"/>
      <c r="AU43" s="13">
        <f>IF(AT43&gt;0,IF(AT43&lt;AR43,(('formula lookup'!$A$1-AR43)+(AT43-'formula lookup'!$B$1)+'formula lookup'!$C$1),AT43-AR43),)</f>
        <v>0</v>
      </c>
      <c r="AV43" s="16">
        <f t="shared" si="1"/>
        <v>0.18944444444444447</v>
      </c>
      <c r="AW43" s="17">
        <f t="shared" si="2"/>
        <v>3</v>
      </c>
      <c r="AX43" s="16">
        <f t="shared" si="3"/>
        <v>6.3148148148148162E-2</v>
      </c>
      <c r="AY43" s="22">
        <f t="shared" si="4"/>
        <v>15.75</v>
      </c>
      <c r="AZ43" s="18">
        <f t="shared" si="5"/>
        <v>4200</v>
      </c>
      <c r="BA43" s="17">
        <v>39</v>
      </c>
    </row>
    <row r="44" spans="1:53" s="2" customFormat="1" ht="25.75" customHeight="1">
      <c r="A44" s="7" t="s">
        <v>182</v>
      </c>
      <c r="B44" s="7" t="s">
        <v>83</v>
      </c>
      <c r="C44" s="8">
        <v>0.41666666666666669</v>
      </c>
      <c r="D44" s="12">
        <v>0.4670138888888889</v>
      </c>
      <c r="E44" s="11">
        <f t="shared" si="0"/>
        <v>5.034722222222221E-2</v>
      </c>
      <c r="F44" s="14">
        <v>0.52965277777777775</v>
      </c>
      <c r="G44" s="13">
        <f>IF(F44&gt;0,IF(F44&lt;D44,(('formula lookup'!$A$1-D44)+(F44-'formula lookup'!$B$1)+'formula lookup'!$C$1),F44-D44),)</f>
        <v>6.2638888888888855E-2</v>
      </c>
      <c r="H44" s="12">
        <v>0.60902777777777783</v>
      </c>
      <c r="I44" s="11">
        <f>IF(H44&gt;0,IF(H44&lt;F44,(('formula lookup'!$A$1-F44)+(H44-'formula lookup'!$B$1)+'formula lookup'!$C$1),H44-F44),)</f>
        <v>7.9375000000000084E-2</v>
      </c>
      <c r="J44" s="14"/>
      <c r="K44" s="13">
        <f>IF(J44&gt;0,IF(J44&lt;H44,(('formula lookup'!$A$1-H44)+(J44-'formula lookup'!$B$1)+'formula lookup'!$C$1),J44-H44),)</f>
        <v>0</v>
      </c>
      <c r="L44" s="12"/>
      <c r="M44" s="11">
        <f>IF(L44&gt;0,IF(L44&lt;J44,(('formula lookup'!$A$1-J44)+(L44-'formula lookup'!$B$1)+'formula lookup'!$C$1),L44-J44),)</f>
        <v>0</v>
      </c>
      <c r="N44" s="14"/>
      <c r="O44" s="13">
        <f>IF(N44&gt;0,IF(N44&lt;L44,(('formula lookup'!$A$1-L44)+(N44-'formula lookup'!$B$1)+'formula lookup'!$C$1),N44-L44),)</f>
        <v>0</v>
      </c>
      <c r="P44" s="12"/>
      <c r="Q44" s="11">
        <f>IF(P44&gt;0,IF(P44&lt;N44,(('formula lookup'!$A$1-N44)+(P44-'formula lookup'!$B$1)+'formula lookup'!$C$1),P44-N44),)</f>
        <v>0</v>
      </c>
      <c r="R44" s="14"/>
      <c r="S44" s="13">
        <f>IF(R44&gt;0,IF(R44&lt;P44,(('formula lookup'!$A$1-P44)+(R44-'formula lookup'!$B$1)+'formula lookup'!$C$1),R44-P44),)</f>
        <v>0</v>
      </c>
      <c r="T44" s="12"/>
      <c r="U44" s="11">
        <f>IF(T44&gt;0,IF(T44&lt;R44,(('formula lookup'!$A$1-R44)+(T44-'formula lookup'!$B$1)+'formula lookup'!$C$1),T44-R44),)</f>
        <v>0</v>
      </c>
      <c r="V44" s="14"/>
      <c r="W44" s="13">
        <f>IF(V44&gt;0,IF(V44&lt;T44,(('formula lookup'!$A$1-T44)+(V44-'formula lookup'!$B$1)+'formula lookup'!$C$1),V44-T44),)</f>
        <v>0</v>
      </c>
      <c r="X44" s="12"/>
      <c r="Y44" s="11">
        <f>IF(X44&gt;0,IF(X44&lt;V44,(('formula lookup'!$A$1-V44)+(X44-'formula lookup'!$B$1)+'formula lookup'!$C$1),X44-V44),)</f>
        <v>0</v>
      </c>
      <c r="Z44" s="14"/>
      <c r="AA44" s="13">
        <f>IF(Z44&gt;0,IF(Z44&lt;X44,(('formula lookup'!$A$1-X44)+(Z44-'formula lookup'!$B$1)+'formula lookup'!$C$1),Z44-X44),)</f>
        <v>0</v>
      </c>
      <c r="AB44" s="12"/>
      <c r="AC44" s="11">
        <f>IF(AB44&gt;0,IF(AB44&lt;Z44,(('formula lookup'!$A$1-Z44)+(AB44-'formula lookup'!$B$1)+'formula lookup'!$C$1),AB44-Z44),)</f>
        <v>0</v>
      </c>
      <c r="AD44" s="14"/>
      <c r="AE44" s="13">
        <f>IF(AD44&gt;0,IF(AD44&lt;AB44,(('formula lookup'!$A$1-AB44)+(AD44-'formula lookup'!$B$1)+'formula lookup'!$C$1),AD44-AB44),)</f>
        <v>0</v>
      </c>
      <c r="AF44" s="12"/>
      <c r="AG44" s="11">
        <f>IF(AF44&gt;0,IF(AF44&lt;AD44,(('formula lookup'!$A$1-AD44)+(AF44-'formula lookup'!$B$1)+'formula lookup'!$C$1),AF44-AD44),)</f>
        <v>0</v>
      </c>
      <c r="AH44" s="14"/>
      <c r="AI44" s="13">
        <f>IF(AH44&gt;0,IF(AH44&lt;AF44,(('formula lookup'!$A$1-AF44)+(AH44-'formula lookup'!$B$1)+'formula lookup'!$C$1),AH44-AF44),)</f>
        <v>0</v>
      </c>
      <c r="AJ44" s="12"/>
      <c r="AK44" s="11">
        <f>IF(AJ44&gt;0,IF(AJ44&lt;AH44,(('formula lookup'!$A$1-AH44)+(AJ44-'formula lookup'!$B$1)+'formula lookup'!$C$1),AJ44-AH44),)</f>
        <v>0</v>
      </c>
      <c r="AL44" s="14"/>
      <c r="AM44" s="13">
        <f>IF(AL44&gt;0,IF(AL44&lt;AJ44,(('formula lookup'!$A$1-AJ44)+(AL44-'formula lookup'!$B$1)+'formula lookup'!$C$1),AL44-AJ44),)</f>
        <v>0</v>
      </c>
      <c r="AN44" s="12"/>
      <c r="AO44" s="11">
        <f>IF(AN44&gt;0,IF(AN44&lt;AL44,(('formula lookup'!$A$1-AL44)+(AN44-'formula lookup'!$B$1)+'formula lookup'!$C$1),AN44-AL44),)</f>
        <v>0</v>
      </c>
      <c r="AP44" s="14"/>
      <c r="AQ44" s="13">
        <f>IF(AP44&gt;0,IF(AP44&lt;AN44,(('formula lookup'!$A$1-AN44)+(AP44-'formula lookup'!$B$1)+'formula lookup'!$C$1),AP44-AN44),)</f>
        <v>0</v>
      </c>
      <c r="AR44" s="12"/>
      <c r="AS44" s="11">
        <f>IF(AR44&gt;0,IF(AR44&lt;AP44,(('formula lookup'!$A$1-AP44)+(AR44-'formula lookup'!$B$1)+'formula lookup'!$C$1),AR44-AP44),)</f>
        <v>0</v>
      </c>
      <c r="AT44" s="14"/>
      <c r="AU44" s="13">
        <f>IF(AT44&gt;0,IF(AT44&lt;AR44,(('formula lookup'!$A$1-AR44)+(AT44-'formula lookup'!$B$1)+'formula lookup'!$C$1),AT44-AR44),)</f>
        <v>0</v>
      </c>
      <c r="AV44" s="16">
        <f t="shared" si="1"/>
        <v>0.19236111111111115</v>
      </c>
      <c r="AW44" s="17">
        <f t="shared" si="2"/>
        <v>3</v>
      </c>
      <c r="AX44" s="16">
        <f t="shared" si="3"/>
        <v>6.4120370370370383E-2</v>
      </c>
      <c r="AY44" s="22">
        <f t="shared" si="4"/>
        <v>15.75</v>
      </c>
      <c r="AZ44" s="18">
        <f t="shared" si="5"/>
        <v>4200</v>
      </c>
      <c r="BA44" s="17">
        <v>40</v>
      </c>
    </row>
    <row r="45" spans="1:53" s="2" customFormat="1" ht="25.75" customHeight="1">
      <c r="A45" s="7" t="s">
        <v>182</v>
      </c>
      <c r="B45" s="7" t="s">
        <v>186</v>
      </c>
      <c r="C45" s="8">
        <v>0.41666666666666669</v>
      </c>
      <c r="D45" s="12">
        <v>0.46962962962962962</v>
      </c>
      <c r="E45" s="11">
        <f t="shared" si="0"/>
        <v>5.2962962962962934E-2</v>
      </c>
      <c r="F45" s="14">
        <v>0.53625</v>
      </c>
      <c r="G45" s="13">
        <f>IF(F45&gt;0,IF(F45&lt;D45,(('formula lookup'!$A$1-D45)+(F45-'formula lookup'!$B$1)+'formula lookup'!$C$1),F45-D45),)</f>
        <v>6.6620370370370385E-2</v>
      </c>
      <c r="H45" s="12">
        <v>0.61196759259259259</v>
      </c>
      <c r="I45" s="11">
        <f>IF(H45&gt;0,IF(H45&lt;F45,(('formula lookup'!$A$1-F45)+(H45-'formula lookup'!$B$1)+'formula lookup'!$C$1),H45-F45),)</f>
        <v>7.5717592592592586E-2</v>
      </c>
      <c r="J45" s="14"/>
      <c r="K45" s="13">
        <f>IF(J45&gt;0,IF(J45&lt;H45,(('formula lookup'!$A$1-H45)+(J45-'formula lookup'!$B$1)+'formula lookup'!$C$1),J45-H45),)</f>
        <v>0</v>
      </c>
      <c r="L45" s="12"/>
      <c r="M45" s="11">
        <f>IF(L45&gt;0,IF(L45&lt;J45,(('formula lookup'!$A$1-J45)+(L45-'formula lookup'!$B$1)+'formula lookup'!$C$1),L45-J45),)</f>
        <v>0</v>
      </c>
      <c r="N45" s="14"/>
      <c r="O45" s="13">
        <f>IF(N45&gt;0,IF(N45&lt;L45,(('formula lookup'!$A$1-L45)+(N45-'formula lookup'!$B$1)+'formula lookup'!$C$1),N45-L45),)</f>
        <v>0</v>
      </c>
      <c r="P45" s="12"/>
      <c r="Q45" s="11">
        <f>IF(P45&gt;0,IF(P45&lt;N45,(('formula lookup'!$A$1-N45)+(P45-'formula lookup'!$B$1)+'formula lookup'!$C$1),P45-N45),)</f>
        <v>0</v>
      </c>
      <c r="R45" s="14"/>
      <c r="S45" s="13">
        <f>IF(R45&gt;0,IF(R45&lt;P45,(('formula lookup'!$A$1-P45)+(R45-'formula lookup'!$B$1)+'formula lookup'!$C$1),R45-P45),)</f>
        <v>0</v>
      </c>
      <c r="T45" s="12"/>
      <c r="U45" s="11">
        <f>IF(T45&gt;0,IF(T45&lt;R45,(('formula lookup'!$A$1-R45)+(T45-'formula lookup'!$B$1)+'formula lookup'!$C$1),T45-R45),)</f>
        <v>0</v>
      </c>
      <c r="V45" s="14"/>
      <c r="W45" s="13">
        <f>IF(V45&gt;0,IF(V45&lt;T45,(('formula lookup'!$A$1-T45)+(V45-'formula lookup'!$B$1)+'formula lookup'!$C$1),V45-T45),)</f>
        <v>0</v>
      </c>
      <c r="X45" s="12"/>
      <c r="Y45" s="11">
        <f>IF(X45&gt;0,IF(X45&lt;V45,(('formula lookup'!$A$1-V45)+(X45-'formula lookup'!$B$1)+'formula lookup'!$C$1),X45-V45),)</f>
        <v>0</v>
      </c>
      <c r="Z45" s="14"/>
      <c r="AA45" s="13">
        <f>IF(Z45&gt;0,IF(Z45&lt;X45,(('formula lookup'!$A$1-X45)+(Z45-'formula lookup'!$B$1)+'formula lookup'!$C$1),Z45-X45),)</f>
        <v>0</v>
      </c>
      <c r="AB45" s="12"/>
      <c r="AC45" s="11">
        <f>IF(AB45&gt;0,IF(AB45&lt;Z45,(('formula lookup'!$A$1-Z45)+(AB45-'formula lookup'!$B$1)+'formula lookup'!$C$1),AB45-Z45),)</f>
        <v>0</v>
      </c>
      <c r="AD45" s="14"/>
      <c r="AE45" s="13">
        <f>IF(AD45&gt;0,IF(AD45&lt;AB45,(('formula lookup'!$A$1-AB45)+(AD45-'formula lookup'!$B$1)+'formula lookup'!$C$1),AD45-AB45),)</f>
        <v>0</v>
      </c>
      <c r="AF45" s="12"/>
      <c r="AG45" s="11">
        <f>IF(AF45&gt;0,IF(AF45&lt;AD45,(('formula lookup'!$A$1-AD45)+(AF45-'formula lookup'!$B$1)+'formula lookup'!$C$1),AF45-AD45),)</f>
        <v>0</v>
      </c>
      <c r="AH45" s="14"/>
      <c r="AI45" s="13">
        <f>IF(AH45&gt;0,IF(AH45&lt;AF45,(('formula lookup'!$A$1-AF45)+(AH45-'formula lookup'!$B$1)+'formula lookup'!$C$1),AH45-AF45),)</f>
        <v>0</v>
      </c>
      <c r="AJ45" s="12"/>
      <c r="AK45" s="11">
        <f>IF(AJ45&gt;0,IF(AJ45&lt;AH45,(('formula lookup'!$A$1-AH45)+(AJ45-'formula lookup'!$B$1)+'formula lookup'!$C$1),AJ45-AH45),)</f>
        <v>0</v>
      </c>
      <c r="AL45" s="14"/>
      <c r="AM45" s="13">
        <f>IF(AL45&gt;0,IF(AL45&lt;AJ45,(('formula lookup'!$A$1-AJ45)+(AL45-'formula lookup'!$B$1)+'formula lookup'!$C$1),AL45-AJ45),)</f>
        <v>0</v>
      </c>
      <c r="AN45" s="12"/>
      <c r="AO45" s="11">
        <f>IF(AN45&gt;0,IF(AN45&lt;AL45,(('formula lookup'!$A$1-AL45)+(AN45-'formula lookup'!$B$1)+'formula lookup'!$C$1),AN45-AL45),)</f>
        <v>0</v>
      </c>
      <c r="AP45" s="14"/>
      <c r="AQ45" s="13">
        <f>IF(AP45&gt;0,IF(AP45&lt;AN45,(('formula lookup'!$A$1-AN45)+(AP45-'formula lookup'!$B$1)+'formula lookup'!$C$1),AP45-AN45),)</f>
        <v>0</v>
      </c>
      <c r="AR45" s="12"/>
      <c r="AS45" s="11">
        <f>IF(AR45&gt;0,IF(AR45&lt;AP45,(('formula lookup'!$A$1-AP45)+(AR45-'formula lookup'!$B$1)+'formula lookup'!$C$1),AR45-AP45),)</f>
        <v>0</v>
      </c>
      <c r="AT45" s="14"/>
      <c r="AU45" s="13">
        <f>IF(AT45&gt;0,IF(AT45&lt;AR45,(('formula lookup'!$A$1-AR45)+(AT45-'formula lookup'!$B$1)+'formula lookup'!$C$1),AT45-AR45),)</f>
        <v>0</v>
      </c>
      <c r="AV45" s="16">
        <f t="shared" si="1"/>
        <v>0.19530092592592591</v>
      </c>
      <c r="AW45" s="17">
        <f t="shared" si="2"/>
        <v>3</v>
      </c>
      <c r="AX45" s="16">
        <f t="shared" si="3"/>
        <v>6.5100308641975302E-2</v>
      </c>
      <c r="AY45" s="22">
        <f t="shared" si="4"/>
        <v>15.75</v>
      </c>
      <c r="AZ45" s="18">
        <f t="shared" si="5"/>
        <v>4200</v>
      </c>
      <c r="BA45" s="17">
        <v>41</v>
      </c>
    </row>
    <row r="46" spans="1:53" s="2" customFormat="1" ht="25.75" customHeight="1">
      <c r="A46" s="7" t="s">
        <v>182</v>
      </c>
      <c r="B46" s="7" t="s">
        <v>65</v>
      </c>
      <c r="C46" s="8">
        <v>0.41666666666666669</v>
      </c>
      <c r="D46" s="12">
        <v>0.46976851851851853</v>
      </c>
      <c r="E46" s="11">
        <f t="shared" si="0"/>
        <v>5.3101851851851845E-2</v>
      </c>
      <c r="F46" s="14">
        <v>0.53631944444444446</v>
      </c>
      <c r="G46" s="13">
        <f>IF(F46&gt;0,IF(F46&lt;D46,(('formula lookup'!$A$1-D46)+(F46-'formula lookup'!$B$1)+'formula lookup'!$C$1),F46-D46),)</f>
        <v>6.655092592592593E-2</v>
      </c>
      <c r="H46" s="12">
        <v>0.61215277777777777</v>
      </c>
      <c r="I46" s="11">
        <f>IF(H46&gt;0,IF(H46&lt;F46,(('formula lookup'!$A$1-F46)+(H46-'formula lookup'!$B$1)+'formula lookup'!$C$1),H46-F46),)</f>
        <v>7.5833333333333308E-2</v>
      </c>
      <c r="J46" s="14"/>
      <c r="K46" s="13">
        <f>IF(J46&gt;0,IF(J46&lt;H46,(('formula lookup'!$A$1-H46)+(J46-'formula lookup'!$B$1)+'formula lookup'!$C$1),J46-H46),)</f>
        <v>0</v>
      </c>
      <c r="L46" s="12"/>
      <c r="M46" s="11">
        <f>IF(L46&gt;0,IF(L46&lt;J46,(('formula lookup'!$A$1-J46)+(L46-'formula lookup'!$B$1)+'formula lookup'!$C$1),L46-J46),)</f>
        <v>0</v>
      </c>
      <c r="N46" s="14"/>
      <c r="O46" s="13">
        <f>IF(N46&gt;0,IF(N46&lt;L46,(('formula lookup'!$A$1-L46)+(N46-'formula lookup'!$B$1)+'formula lookup'!$C$1),N46-L46),)</f>
        <v>0</v>
      </c>
      <c r="P46" s="12"/>
      <c r="Q46" s="11">
        <f>IF(P46&gt;0,IF(P46&lt;N46,(('formula lookup'!$A$1-N46)+(P46-'formula lookup'!$B$1)+'formula lookup'!$C$1),P46-N46),)</f>
        <v>0</v>
      </c>
      <c r="R46" s="14"/>
      <c r="S46" s="13">
        <f>IF(R46&gt;0,IF(R46&lt;P46,(('formula lookup'!$A$1-P46)+(R46-'formula lookup'!$B$1)+'formula lookup'!$C$1),R46-P46),)</f>
        <v>0</v>
      </c>
      <c r="T46" s="12"/>
      <c r="U46" s="11">
        <f>IF(T46&gt;0,IF(T46&lt;R46,(('formula lookup'!$A$1-R46)+(T46-'formula lookup'!$B$1)+'formula lookup'!$C$1),T46-R46),)</f>
        <v>0</v>
      </c>
      <c r="V46" s="14"/>
      <c r="W46" s="13">
        <f>IF(V46&gt;0,IF(V46&lt;T46,(('formula lookup'!$A$1-T46)+(V46-'formula lookup'!$B$1)+'formula lookup'!$C$1),V46-T46),)</f>
        <v>0</v>
      </c>
      <c r="X46" s="12"/>
      <c r="Y46" s="11">
        <f>IF(X46&gt;0,IF(X46&lt;V46,(('formula lookup'!$A$1-V46)+(X46-'formula lookup'!$B$1)+'formula lookup'!$C$1),X46-V46),)</f>
        <v>0</v>
      </c>
      <c r="Z46" s="14"/>
      <c r="AA46" s="13">
        <f>IF(Z46&gt;0,IF(Z46&lt;X46,(('formula lookup'!$A$1-X46)+(Z46-'formula lookup'!$B$1)+'formula lookup'!$C$1),Z46-X46),)</f>
        <v>0</v>
      </c>
      <c r="AB46" s="12"/>
      <c r="AC46" s="11">
        <f>IF(AB46&gt;0,IF(AB46&lt;Z46,(('formula lookup'!$A$1-Z46)+(AB46-'formula lookup'!$B$1)+'formula lookup'!$C$1),AB46-Z46),)</f>
        <v>0</v>
      </c>
      <c r="AD46" s="14"/>
      <c r="AE46" s="13">
        <f>IF(AD46&gt;0,IF(AD46&lt;AB46,(('formula lookup'!$A$1-AB46)+(AD46-'formula lookup'!$B$1)+'formula lookup'!$C$1),AD46-AB46),)</f>
        <v>0</v>
      </c>
      <c r="AF46" s="12"/>
      <c r="AG46" s="11">
        <f>IF(AF46&gt;0,IF(AF46&lt;AD46,(('formula lookup'!$A$1-AD46)+(AF46-'formula lookup'!$B$1)+'formula lookup'!$C$1),AF46-AD46),)</f>
        <v>0</v>
      </c>
      <c r="AH46" s="14"/>
      <c r="AI46" s="13">
        <f>IF(AH46&gt;0,IF(AH46&lt;AF46,(('formula lookup'!$A$1-AF46)+(AH46-'formula lookup'!$B$1)+'formula lookup'!$C$1),AH46-AF46),)</f>
        <v>0</v>
      </c>
      <c r="AJ46" s="12"/>
      <c r="AK46" s="11">
        <f>IF(AJ46&gt;0,IF(AJ46&lt;AH46,(('formula lookup'!$A$1-AH46)+(AJ46-'formula lookup'!$B$1)+'formula lookup'!$C$1),AJ46-AH46),)</f>
        <v>0</v>
      </c>
      <c r="AL46" s="14"/>
      <c r="AM46" s="13">
        <f>IF(AL46&gt;0,IF(AL46&lt;AJ46,(('formula lookup'!$A$1-AJ46)+(AL46-'formula lookup'!$B$1)+'formula lookup'!$C$1),AL46-AJ46),)</f>
        <v>0</v>
      </c>
      <c r="AN46" s="12"/>
      <c r="AO46" s="11">
        <f>IF(AN46&gt;0,IF(AN46&lt;AL46,(('formula lookup'!$A$1-AL46)+(AN46-'formula lookup'!$B$1)+'formula lookup'!$C$1),AN46-AL46),)</f>
        <v>0</v>
      </c>
      <c r="AP46" s="14"/>
      <c r="AQ46" s="13">
        <f>IF(AP46&gt;0,IF(AP46&lt;AN46,(('formula lookup'!$A$1-AN46)+(AP46-'formula lookup'!$B$1)+'formula lookup'!$C$1),AP46-AN46),)</f>
        <v>0</v>
      </c>
      <c r="AR46" s="12"/>
      <c r="AS46" s="11">
        <f>IF(AR46&gt;0,IF(AR46&lt;AP46,(('formula lookup'!$A$1-AP46)+(AR46-'formula lookup'!$B$1)+'formula lookup'!$C$1),AR46-AP46),)</f>
        <v>0</v>
      </c>
      <c r="AT46" s="14"/>
      <c r="AU46" s="13">
        <f>IF(AT46&gt;0,IF(AT46&lt;AR46,(('formula lookup'!$A$1-AR46)+(AT46-'formula lookup'!$B$1)+'formula lookup'!$C$1),AT46-AR46),)</f>
        <v>0</v>
      </c>
      <c r="AV46" s="16">
        <f t="shared" si="1"/>
        <v>0.19548611111111108</v>
      </c>
      <c r="AW46" s="17">
        <f t="shared" si="2"/>
        <v>3</v>
      </c>
      <c r="AX46" s="16">
        <f t="shared" si="3"/>
        <v>6.5162037037037032E-2</v>
      </c>
      <c r="AY46" s="22">
        <f t="shared" si="4"/>
        <v>15.75</v>
      </c>
      <c r="AZ46" s="18">
        <f t="shared" si="5"/>
        <v>4200</v>
      </c>
      <c r="BA46" s="17">
        <v>42</v>
      </c>
    </row>
    <row r="47" spans="1:53" s="2" customFormat="1" ht="25.75" customHeight="1">
      <c r="A47" s="7" t="s">
        <v>182</v>
      </c>
      <c r="B47" s="7" t="s">
        <v>96</v>
      </c>
      <c r="C47" s="8">
        <v>0.41666666666666669</v>
      </c>
      <c r="D47" s="12">
        <v>0.46638888888888891</v>
      </c>
      <c r="E47" s="11">
        <f t="shared" si="0"/>
        <v>4.9722222222222223E-2</v>
      </c>
      <c r="F47" s="14">
        <v>0.53106481481481482</v>
      </c>
      <c r="G47" s="13">
        <f>IF(F47&gt;0,IF(F47&lt;D47,(('formula lookup'!$A$1-D47)+(F47-'formula lookup'!$B$1)+'formula lookup'!$C$1),F47-D47),)</f>
        <v>6.4675925925925914E-2</v>
      </c>
      <c r="H47" s="12">
        <v>0.65104166666666663</v>
      </c>
      <c r="I47" s="11">
        <f>IF(H47&gt;0,IF(H47&lt;F47,(('formula lookup'!$A$1-F47)+(H47-'formula lookup'!$B$1)+'formula lookup'!$C$1),H47-F47),)</f>
        <v>0.11997685185185181</v>
      </c>
      <c r="J47" s="14"/>
      <c r="K47" s="13">
        <f>IF(J47&gt;0,IF(J47&lt;H47,(('formula lookup'!$A$1-H47)+(J47-'formula lookup'!$B$1)+'formula lookup'!$C$1),J47-H47),)</f>
        <v>0</v>
      </c>
      <c r="L47" s="12"/>
      <c r="M47" s="11">
        <f>IF(L47&gt;0,IF(L47&lt;J47,(('formula lookup'!$A$1-J47)+(L47-'formula lookup'!$B$1)+'formula lookup'!$C$1),L47-J47),)</f>
        <v>0</v>
      </c>
      <c r="N47" s="14"/>
      <c r="O47" s="13">
        <f>IF(N47&gt;0,IF(N47&lt;L47,(('formula lookup'!$A$1-L47)+(N47-'formula lookup'!$B$1)+'formula lookup'!$C$1),N47-L47),)</f>
        <v>0</v>
      </c>
      <c r="P47" s="12"/>
      <c r="Q47" s="11">
        <f>IF(P47&gt;0,IF(P47&lt;N47,(('formula lookup'!$A$1-N47)+(P47-'formula lookup'!$B$1)+'formula lookup'!$C$1),P47-N47),)</f>
        <v>0</v>
      </c>
      <c r="R47" s="14"/>
      <c r="S47" s="13">
        <f>IF(R47&gt;0,IF(R47&lt;P47,(('formula lookup'!$A$1-P47)+(R47-'formula lookup'!$B$1)+'formula lookup'!$C$1),R47-P47),)</f>
        <v>0</v>
      </c>
      <c r="T47" s="12"/>
      <c r="U47" s="11">
        <f>IF(T47&gt;0,IF(T47&lt;R47,(('formula lookup'!$A$1-R47)+(T47-'formula lookup'!$B$1)+'formula lookup'!$C$1),T47-R47),)</f>
        <v>0</v>
      </c>
      <c r="V47" s="14"/>
      <c r="W47" s="13">
        <f>IF(V47&gt;0,IF(V47&lt;T47,(('formula lookup'!$A$1-T47)+(V47-'formula lookup'!$B$1)+'formula lookup'!$C$1),V47-T47),)</f>
        <v>0</v>
      </c>
      <c r="X47" s="12"/>
      <c r="Y47" s="11">
        <f>IF(X47&gt;0,IF(X47&lt;V47,(('formula lookup'!$A$1-V47)+(X47-'formula lookup'!$B$1)+'formula lookup'!$C$1),X47-V47),)</f>
        <v>0</v>
      </c>
      <c r="Z47" s="14"/>
      <c r="AA47" s="13">
        <f>IF(Z47&gt;0,IF(Z47&lt;X47,(('formula lookup'!$A$1-X47)+(Z47-'formula lookup'!$B$1)+'formula lookup'!$C$1),Z47-X47),)</f>
        <v>0</v>
      </c>
      <c r="AB47" s="12"/>
      <c r="AC47" s="11">
        <f>IF(AB47&gt;0,IF(AB47&lt;Z47,(('formula lookup'!$A$1-Z47)+(AB47-'formula lookup'!$B$1)+'formula lookup'!$C$1),AB47-Z47),)</f>
        <v>0</v>
      </c>
      <c r="AD47" s="14"/>
      <c r="AE47" s="13">
        <f>IF(AD47&gt;0,IF(AD47&lt;AB47,(('formula lookup'!$A$1-AB47)+(AD47-'formula lookup'!$B$1)+'formula lookup'!$C$1),AD47-AB47),)</f>
        <v>0</v>
      </c>
      <c r="AF47" s="12"/>
      <c r="AG47" s="11">
        <f>IF(AF47&gt;0,IF(AF47&lt;AD47,(('formula lookup'!$A$1-AD47)+(AF47-'formula lookup'!$B$1)+'formula lookup'!$C$1),AF47-AD47),)</f>
        <v>0</v>
      </c>
      <c r="AH47" s="14"/>
      <c r="AI47" s="13">
        <f>IF(AH47&gt;0,IF(AH47&lt;AF47,(('formula lookup'!$A$1-AF47)+(AH47-'formula lookup'!$B$1)+'formula lookup'!$C$1),AH47-AF47),)</f>
        <v>0</v>
      </c>
      <c r="AJ47" s="12"/>
      <c r="AK47" s="11">
        <f>IF(AJ47&gt;0,IF(AJ47&lt;AH47,(('formula lookup'!$A$1-AH47)+(AJ47-'formula lookup'!$B$1)+'formula lookup'!$C$1),AJ47-AH47),)</f>
        <v>0</v>
      </c>
      <c r="AL47" s="14"/>
      <c r="AM47" s="13">
        <f>IF(AL47&gt;0,IF(AL47&lt;AJ47,(('formula lookup'!$A$1-AJ47)+(AL47-'formula lookup'!$B$1)+'formula lookup'!$C$1),AL47-AJ47),)</f>
        <v>0</v>
      </c>
      <c r="AN47" s="12"/>
      <c r="AO47" s="11">
        <f>IF(AN47&gt;0,IF(AN47&lt;AL47,(('formula lookup'!$A$1-AL47)+(AN47-'formula lookup'!$B$1)+'formula lookup'!$C$1),AN47-AL47),)</f>
        <v>0</v>
      </c>
      <c r="AP47" s="14"/>
      <c r="AQ47" s="13">
        <f>IF(AP47&gt;0,IF(AP47&lt;AN47,(('formula lookup'!$A$1-AN47)+(AP47-'formula lookup'!$B$1)+'formula lookup'!$C$1),AP47-AN47),)</f>
        <v>0</v>
      </c>
      <c r="AR47" s="12"/>
      <c r="AS47" s="11">
        <f>IF(AR47&gt;0,IF(AR47&lt;AP47,(('formula lookup'!$A$1-AP47)+(AR47-'formula lookup'!$B$1)+'formula lookup'!$C$1),AR47-AP47),)</f>
        <v>0</v>
      </c>
      <c r="AT47" s="14"/>
      <c r="AU47" s="13">
        <f>IF(AT47&gt;0,IF(AT47&lt;AR47,(('formula lookup'!$A$1-AR47)+(AT47-'formula lookup'!$B$1)+'formula lookup'!$C$1),AT47-AR47),)</f>
        <v>0</v>
      </c>
      <c r="AV47" s="16">
        <f t="shared" si="1"/>
        <v>0.23437499999999994</v>
      </c>
      <c r="AW47" s="17">
        <f t="shared" si="2"/>
        <v>3</v>
      </c>
      <c r="AX47" s="16">
        <f t="shared" si="3"/>
        <v>7.8124999999999986E-2</v>
      </c>
      <c r="AY47" s="22">
        <f t="shared" si="4"/>
        <v>15.75</v>
      </c>
      <c r="AZ47" s="18">
        <f t="shared" si="5"/>
        <v>4200</v>
      </c>
      <c r="BA47" s="17">
        <v>43</v>
      </c>
    </row>
    <row r="48" spans="1:53" s="2" customFormat="1" ht="25.75" customHeight="1">
      <c r="A48" s="7" t="s">
        <v>182</v>
      </c>
      <c r="B48" s="7" t="s">
        <v>97</v>
      </c>
      <c r="C48" s="8">
        <v>0.41666666666666669</v>
      </c>
      <c r="D48" s="12">
        <v>0.4660069444444444</v>
      </c>
      <c r="E48" s="11">
        <f t="shared" si="0"/>
        <v>4.9340277777777719E-2</v>
      </c>
      <c r="F48" s="14">
        <v>0.53106481481481482</v>
      </c>
      <c r="G48" s="13">
        <f>IF(F48&gt;0,IF(F48&lt;D48,(('formula lookup'!$A$1-D48)+(F48-'formula lookup'!$B$1)+'formula lookup'!$C$1),F48-D48),)</f>
        <v>6.5057870370370419E-2</v>
      </c>
      <c r="H48" s="12">
        <v>0.65104166666666663</v>
      </c>
      <c r="I48" s="11">
        <f>IF(H48&gt;0,IF(H48&lt;F48,(('formula lookup'!$A$1-F48)+(H48-'formula lookup'!$B$1)+'formula lookup'!$C$1),H48-F48),)</f>
        <v>0.11997685185185181</v>
      </c>
      <c r="J48" s="14"/>
      <c r="K48" s="13">
        <f>IF(J48&gt;0,IF(J48&lt;H48,(('formula lookup'!$A$1-H48)+(J48-'formula lookup'!$B$1)+'formula lookup'!$C$1),J48-H48),)</f>
        <v>0</v>
      </c>
      <c r="L48" s="12"/>
      <c r="M48" s="11">
        <f>IF(L48&gt;0,IF(L48&lt;J48,(('formula lookup'!$A$1-J48)+(L48-'formula lookup'!$B$1)+'formula lookup'!$C$1),L48-J48),)</f>
        <v>0</v>
      </c>
      <c r="N48" s="14"/>
      <c r="O48" s="13">
        <f>IF(N48&gt;0,IF(N48&lt;L48,(('formula lookup'!$A$1-L48)+(N48-'formula lookup'!$B$1)+'formula lookup'!$C$1),N48-L48),)</f>
        <v>0</v>
      </c>
      <c r="P48" s="12"/>
      <c r="Q48" s="11">
        <f>IF(P48&gt;0,IF(P48&lt;N48,(('formula lookup'!$A$1-N48)+(P48-'formula lookup'!$B$1)+'formula lookup'!$C$1),P48-N48),)</f>
        <v>0</v>
      </c>
      <c r="R48" s="14"/>
      <c r="S48" s="13">
        <f>IF(R48&gt;0,IF(R48&lt;P48,(('formula lookup'!$A$1-P48)+(R48-'formula lookup'!$B$1)+'formula lookup'!$C$1),R48-P48),)</f>
        <v>0</v>
      </c>
      <c r="T48" s="12"/>
      <c r="U48" s="11">
        <f>IF(T48&gt;0,IF(T48&lt;R48,(('formula lookup'!$A$1-R48)+(T48-'formula lookup'!$B$1)+'formula lookup'!$C$1),T48-R48),)</f>
        <v>0</v>
      </c>
      <c r="V48" s="14"/>
      <c r="W48" s="13">
        <f>IF(V48&gt;0,IF(V48&lt;T48,(('formula lookup'!$A$1-T48)+(V48-'formula lookup'!$B$1)+'formula lookup'!$C$1),V48-T48),)</f>
        <v>0</v>
      </c>
      <c r="X48" s="12"/>
      <c r="Y48" s="11">
        <f>IF(X48&gt;0,IF(X48&lt;V48,(('formula lookup'!$A$1-V48)+(X48-'formula lookup'!$B$1)+'formula lookup'!$C$1),X48-V48),)</f>
        <v>0</v>
      </c>
      <c r="Z48" s="14"/>
      <c r="AA48" s="13">
        <f>IF(Z48&gt;0,IF(Z48&lt;X48,(('formula lookup'!$A$1-X48)+(Z48-'formula lookup'!$B$1)+'formula lookup'!$C$1),Z48-X48),)</f>
        <v>0</v>
      </c>
      <c r="AB48" s="12"/>
      <c r="AC48" s="11">
        <f>IF(AB48&gt;0,IF(AB48&lt;Z48,(('formula lookup'!$A$1-Z48)+(AB48-'formula lookup'!$B$1)+'formula lookup'!$C$1),AB48-Z48),)</f>
        <v>0</v>
      </c>
      <c r="AD48" s="14"/>
      <c r="AE48" s="13">
        <f>IF(AD48&gt;0,IF(AD48&lt;AB48,(('formula lookup'!$A$1-AB48)+(AD48-'formula lookup'!$B$1)+'formula lookup'!$C$1),AD48-AB48),)</f>
        <v>0</v>
      </c>
      <c r="AF48" s="12"/>
      <c r="AG48" s="11">
        <f>IF(AF48&gt;0,IF(AF48&lt;AD48,(('formula lookup'!$A$1-AD48)+(AF48-'formula lookup'!$B$1)+'formula lookup'!$C$1),AF48-AD48),)</f>
        <v>0</v>
      </c>
      <c r="AH48" s="14"/>
      <c r="AI48" s="13">
        <f>IF(AH48&gt;0,IF(AH48&lt;AF48,(('formula lookup'!$A$1-AF48)+(AH48-'formula lookup'!$B$1)+'formula lookup'!$C$1),AH48-AF48),)</f>
        <v>0</v>
      </c>
      <c r="AJ48" s="12"/>
      <c r="AK48" s="11">
        <f>IF(AJ48&gt;0,IF(AJ48&lt;AH48,(('formula lookup'!$A$1-AH48)+(AJ48-'formula lookup'!$B$1)+'formula lookup'!$C$1),AJ48-AH48),)</f>
        <v>0</v>
      </c>
      <c r="AL48" s="14"/>
      <c r="AM48" s="13">
        <f>IF(AL48&gt;0,IF(AL48&lt;AJ48,(('formula lookup'!$A$1-AJ48)+(AL48-'formula lookup'!$B$1)+'formula lookup'!$C$1),AL48-AJ48),)</f>
        <v>0</v>
      </c>
      <c r="AN48" s="12"/>
      <c r="AO48" s="11">
        <f>IF(AN48&gt;0,IF(AN48&lt;AL48,(('formula lookup'!$A$1-AL48)+(AN48-'formula lookup'!$B$1)+'formula lookup'!$C$1),AN48-AL48),)</f>
        <v>0</v>
      </c>
      <c r="AP48" s="14"/>
      <c r="AQ48" s="13">
        <f>IF(AP48&gt;0,IF(AP48&lt;AN48,(('formula lookup'!$A$1-AN48)+(AP48-'formula lookup'!$B$1)+'formula lookup'!$C$1),AP48-AN48),)</f>
        <v>0</v>
      </c>
      <c r="AR48" s="12"/>
      <c r="AS48" s="11">
        <f>IF(AR48&gt;0,IF(AR48&lt;AP48,(('formula lookup'!$A$1-AP48)+(AR48-'formula lookup'!$B$1)+'formula lookup'!$C$1),AR48-AP48),)</f>
        <v>0</v>
      </c>
      <c r="AT48" s="14"/>
      <c r="AU48" s="13">
        <f>IF(AT48&gt;0,IF(AT48&lt;AR48,(('formula lookup'!$A$1-AR48)+(AT48-'formula lookup'!$B$1)+'formula lookup'!$C$1),AT48-AR48),)</f>
        <v>0</v>
      </c>
      <c r="AV48" s="16">
        <f t="shared" si="1"/>
        <v>0.23437499999999994</v>
      </c>
      <c r="AW48" s="17">
        <f t="shared" si="2"/>
        <v>3</v>
      </c>
      <c r="AX48" s="16">
        <f t="shared" si="3"/>
        <v>7.8124999999999986E-2</v>
      </c>
      <c r="AY48" s="22">
        <f t="shared" si="4"/>
        <v>15.75</v>
      </c>
      <c r="AZ48" s="18">
        <f t="shared" si="5"/>
        <v>4200</v>
      </c>
      <c r="BA48" s="17">
        <v>43</v>
      </c>
    </row>
    <row r="49" spans="1:53" s="2" customFormat="1" ht="25.75" customHeight="1">
      <c r="A49" s="7" t="s">
        <v>182</v>
      </c>
      <c r="B49" s="7" t="s">
        <v>72</v>
      </c>
      <c r="C49" s="8">
        <v>0.41666666666666669</v>
      </c>
      <c r="D49" s="12">
        <v>0.45743055555555556</v>
      </c>
      <c r="E49" s="11">
        <f t="shared" si="0"/>
        <v>4.0763888888888877E-2</v>
      </c>
      <c r="F49" s="14">
        <v>0.52351851851851849</v>
      </c>
      <c r="G49" s="13">
        <f>IF(F49&gt;0,IF(F49&lt;D49,(('formula lookup'!$A$1-D49)+(F49-'formula lookup'!$B$1)+'formula lookup'!$C$1),F49-D49),)</f>
        <v>6.6087962962962932E-2</v>
      </c>
      <c r="H49" s="12">
        <v>0.6637615740740741</v>
      </c>
      <c r="I49" s="11">
        <f>IF(H49&gt;0,IF(H49&lt;F49,(('formula lookup'!$A$1-F49)+(H49-'formula lookup'!$B$1)+'formula lookup'!$C$1),H49-F49),)</f>
        <v>0.14024305555555561</v>
      </c>
      <c r="J49" s="14"/>
      <c r="K49" s="13">
        <f>IF(J49&gt;0,IF(J49&lt;H49,(('formula lookup'!$A$1-H49)+(J49-'formula lookup'!$B$1)+'formula lookup'!$C$1),J49-H49),)</f>
        <v>0</v>
      </c>
      <c r="L49" s="12"/>
      <c r="M49" s="11">
        <f>IF(L49&gt;0,IF(L49&lt;J49,(('formula lookup'!$A$1-J49)+(L49-'formula lookup'!$B$1)+'formula lookup'!$C$1),L49-J49),)</f>
        <v>0</v>
      </c>
      <c r="N49" s="14"/>
      <c r="O49" s="13">
        <f>IF(N49&gt;0,IF(N49&lt;L49,(('formula lookup'!$A$1-L49)+(N49-'formula lookup'!$B$1)+'formula lookup'!$C$1),N49-L49),)</f>
        <v>0</v>
      </c>
      <c r="P49" s="12"/>
      <c r="Q49" s="11">
        <f>IF(P49&gt;0,IF(P49&lt;N49,(('formula lookup'!$A$1-N49)+(P49-'formula lookup'!$B$1)+'formula lookup'!$C$1),P49-N49),)</f>
        <v>0</v>
      </c>
      <c r="R49" s="14"/>
      <c r="S49" s="13">
        <f>IF(R49&gt;0,IF(R49&lt;P49,(('formula lookup'!$A$1-P49)+(R49-'formula lookup'!$B$1)+'formula lookup'!$C$1),R49-P49),)</f>
        <v>0</v>
      </c>
      <c r="T49" s="12"/>
      <c r="U49" s="11">
        <f>IF(T49&gt;0,IF(T49&lt;R49,(('formula lookup'!$A$1-R49)+(T49-'formula lookup'!$B$1)+'formula lookup'!$C$1),T49-R49),)</f>
        <v>0</v>
      </c>
      <c r="V49" s="14"/>
      <c r="W49" s="13">
        <f>IF(V49&gt;0,IF(V49&lt;T49,(('formula lookup'!$A$1-T49)+(V49-'formula lookup'!$B$1)+'formula lookup'!$C$1),V49-T49),)</f>
        <v>0</v>
      </c>
      <c r="X49" s="12"/>
      <c r="Y49" s="11">
        <f>IF(X49&gt;0,IF(X49&lt;V49,(('formula lookup'!$A$1-V49)+(X49-'formula lookup'!$B$1)+'formula lookup'!$C$1),X49-V49),)</f>
        <v>0</v>
      </c>
      <c r="Z49" s="14"/>
      <c r="AA49" s="13">
        <f>IF(Z49&gt;0,IF(Z49&lt;X49,(('formula lookup'!$A$1-X49)+(Z49-'formula lookup'!$B$1)+'formula lookup'!$C$1),Z49-X49),)</f>
        <v>0</v>
      </c>
      <c r="AB49" s="12"/>
      <c r="AC49" s="11">
        <f>IF(AB49&gt;0,IF(AB49&lt;Z49,(('formula lookup'!$A$1-Z49)+(AB49-'formula lookup'!$B$1)+'formula lookup'!$C$1),AB49-Z49),)</f>
        <v>0</v>
      </c>
      <c r="AD49" s="14"/>
      <c r="AE49" s="13">
        <f>IF(AD49&gt;0,IF(AD49&lt;AB49,(('formula lookup'!$A$1-AB49)+(AD49-'formula lookup'!$B$1)+'formula lookup'!$C$1),AD49-AB49),)</f>
        <v>0</v>
      </c>
      <c r="AF49" s="12"/>
      <c r="AG49" s="11">
        <f>IF(AF49&gt;0,IF(AF49&lt;AD49,(('formula lookup'!$A$1-AD49)+(AF49-'formula lookup'!$B$1)+'formula lookup'!$C$1),AF49-AD49),)</f>
        <v>0</v>
      </c>
      <c r="AH49" s="14"/>
      <c r="AI49" s="13">
        <f>IF(AH49&gt;0,IF(AH49&lt;AF49,(('formula lookup'!$A$1-AF49)+(AH49-'formula lookup'!$B$1)+'formula lookup'!$C$1),AH49-AF49),)</f>
        <v>0</v>
      </c>
      <c r="AJ49" s="12"/>
      <c r="AK49" s="11">
        <f>IF(AJ49&gt;0,IF(AJ49&lt;AH49,(('formula lookup'!$A$1-AH49)+(AJ49-'formula lookup'!$B$1)+'formula lookup'!$C$1),AJ49-AH49),)</f>
        <v>0</v>
      </c>
      <c r="AL49" s="14"/>
      <c r="AM49" s="13">
        <f>IF(AL49&gt;0,IF(AL49&lt;AJ49,(('formula lookup'!$A$1-AJ49)+(AL49-'formula lookup'!$B$1)+'formula lookup'!$C$1),AL49-AJ49),)</f>
        <v>0</v>
      </c>
      <c r="AN49" s="12"/>
      <c r="AO49" s="11">
        <f>IF(AN49&gt;0,IF(AN49&lt;AL49,(('formula lookup'!$A$1-AL49)+(AN49-'formula lookup'!$B$1)+'formula lookup'!$C$1),AN49-AL49),)</f>
        <v>0</v>
      </c>
      <c r="AP49" s="14"/>
      <c r="AQ49" s="13">
        <f>IF(AP49&gt;0,IF(AP49&lt;AN49,(('formula lookup'!$A$1-AN49)+(AP49-'formula lookup'!$B$1)+'formula lookup'!$C$1),AP49-AN49),)</f>
        <v>0</v>
      </c>
      <c r="AR49" s="12"/>
      <c r="AS49" s="11">
        <f>IF(AR49&gt;0,IF(AR49&lt;AP49,(('formula lookup'!$A$1-AP49)+(AR49-'formula lookup'!$B$1)+'formula lookup'!$C$1),AR49-AP49),)</f>
        <v>0</v>
      </c>
      <c r="AT49" s="14"/>
      <c r="AU49" s="13">
        <f>IF(AT49&gt;0,IF(AT49&lt;AR49,(('formula lookup'!$A$1-AR49)+(AT49-'formula lookup'!$B$1)+'formula lookup'!$C$1),AT49-AR49),)</f>
        <v>0</v>
      </c>
      <c r="AV49" s="16">
        <f t="shared" si="1"/>
        <v>0.24709490740740742</v>
      </c>
      <c r="AW49" s="17">
        <f t="shared" si="2"/>
        <v>3</v>
      </c>
      <c r="AX49" s="16">
        <f t="shared" si="3"/>
        <v>8.2364969135802477E-2</v>
      </c>
      <c r="AY49" s="22">
        <f t="shared" si="4"/>
        <v>15.75</v>
      </c>
      <c r="AZ49" s="18">
        <f t="shared" si="5"/>
        <v>4200</v>
      </c>
      <c r="BA49" s="17">
        <v>45</v>
      </c>
    </row>
    <row r="50" spans="1:53" s="2" customFormat="1" ht="25.75" customHeight="1">
      <c r="A50" s="7" t="s">
        <v>182</v>
      </c>
      <c r="B50" s="7" t="s">
        <v>74</v>
      </c>
      <c r="C50" s="8">
        <v>0.41666666666666669</v>
      </c>
      <c r="D50" s="12">
        <v>0.47915509259259265</v>
      </c>
      <c r="E50" s="11">
        <f t="shared" si="0"/>
        <v>6.2488425925925961E-2</v>
      </c>
      <c r="F50" s="14">
        <v>0.5582407407407407</v>
      </c>
      <c r="G50" s="13">
        <f>IF(F50&gt;0,IF(F50&lt;D50,(('formula lookup'!$A$1-D50)+(F50-'formula lookup'!$B$1)+'formula lookup'!$C$1),F50-D50),)</f>
        <v>7.9085648148148058E-2</v>
      </c>
      <c r="H50" s="12">
        <v>0.6791666666666667</v>
      </c>
      <c r="I50" s="11">
        <f>IF(H50&gt;0,IF(H50&lt;F50,(('formula lookup'!$A$1-F50)+(H50-'formula lookup'!$B$1)+'formula lookup'!$C$1),H50-F50),)</f>
        <v>0.12092592592592599</v>
      </c>
      <c r="J50" s="14"/>
      <c r="K50" s="13">
        <f>IF(J50&gt;0,IF(J50&lt;H50,(('formula lookup'!$A$1-H50)+(J50-'formula lookup'!$B$1)+'formula lookup'!$C$1),J50-H50),)</f>
        <v>0</v>
      </c>
      <c r="L50" s="12"/>
      <c r="M50" s="11">
        <f>IF(L50&gt;0,IF(L50&lt;J50,(('formula lookup'!$A$1-J50)+(L50-'formula lookup'!$B$1)+'formula lookup'!$C$1),L50-J50),)</f>
        <v>0</v>
      </c>
      <c r="N50" s="14"/>
      <c r="O50" s="13">
        <f>IF(N50&gt;0,IF(N50&lt;L50,(('formula lookup'!$A$1-L50)+(N50-'formula lookup'!$B$1)+'formula lookup'!$C$1),N50-L50),)</f>
        <v>0</v>
      </c>
      <c r="P50" s="12"/>
      <c r="Q50" s="11">
        <f>IF(P50&gt;0,IF(P50&lt;N50,(('formula lookup'!$A$1-N50)+(P50-'formula lookup'!$B$1)+'formula lookup'!$C$1),P50-N50),)</f>
        <v>0</v>
      </c>
      <c r="R50" s="14"/>
      <c r="S50" s="13">
        <f>IF(R50&gt;0,IF(R50&lt;P50,(('formula lookup'!$A$1-P50)+(R50-'formula lookup'!$B$1)+'formula lookup'!$C$1),R50-P50),)</f>
        <v>0</v>
      </c>
      <c r="T50" s="12"/>
      <c r="U50" s="11">
        <f>IF(T50&gt;0,IF(T50&lt;R50,(('formula lookup'!$A$1-R50)+(T50-'formula lookup'!$B$1)+'formula lookup'!$C$1),T50-R50),)</f>
        <v>0</v>
      </c>
      <c r="V50" s="14"/>
      <c r="W50" s="13">
        <f>IF(V50&gt;0,IF(V50&lt;T50,(('formula lookup'!$A$1-T50)+(V50-'formula lookup'!$B$1)+'formula lookup'!$C$1),V50-T50),)</f>
        <v>0</v>
      </c>
      <c r="X50" s="12"/>
      <c r="Y50" s="11">
        <f>IF(X50&gt;0,IF(X50&lt;V50,(('formula lookup'!$A$1-V50)+(X50-'formula lookup'!$B$1)+'formula lookup'!$C$1),X50-V50),)</f>
        <v>0</v>
      </c>
      <c r="Z50" s="14"/>
      <c r="AA50" s="13">
        <f>IF(Z50&gt;0,IF(Z50&lt;X50,(('formula lookup'!$A$1-X50)+(Z50-'formula lookup'!$B$1)+'formula lookup'!$C$1),Z50-X50),)</f>
        <v>0</v>
      </c>
      <c r="AB50" s="12"/>
      <c r="AC50" s="11">
        <f>IF(AB50&gt;0,IF(AB50&lt;Z50,(('formula lookup'!$A$1-Z50)+(AB50-'formula lookup'!$B$1)+'formula lookup'!$C$1),AB50-Z50),)</f>
        <v>0</v>
      </c>
      <c r="AD50" s="14"/>
      <c r="AE50" s="13">
        <f>IF(AD50&gt;0,IF(AD50&lt;AB50,(('formula lookup'!$A$1-AB50)+(AD50-'formula lookup'!$B$1)+'formula lookup'!$C$1),AD50-AB50),)</f>
        <v>0</v>
      </c>
      <c r="AF50" s="12"/>
      <c r="AG50" s="11">
        <f>IF(AF50&gt;0,IF(AF50&lt;AD50,(('formula lookup'!$A$1-AD50)+(AF50-'formula lookup'!$B$1)+'formula lookup'!$C$1),AF50-AD50),)</f>
        <v>0</v>
      </c>
      <c r="AH50" s="14"/>
      <c r="AI50" s="13">
        <f>IF(AH50&gt;0,IF(AH50&lt;AF50,(('formula lookup'!$A$1-AF50)+(AH50-'formula lookup'!$B$1)+'formula lookup'!$C$1),AH50-AF50),)</f>
        <v>0</v>
      </c>
      <c r="AJ50" s="12"/>
      <c r="AK50" s="11">
        <f>IF(AJ50&gt;0,IF(AJ50&lt;AH50,(('formula lookup'!$A$1-AH50)+(AJ50-'formula lookup'!$B$1)+'formula lookup'!$C$1),AJ50-AH50),)</f>
        <v>0</v>
      </c>
      <c r="AL50" s="14"/>
      <c r="AM50" s="13">
        <f>IF(AL50&gt;0,IF(AL50&lt;AJ50,(('formula lookup'!$A$1-AJ50)+(AL50-'formula lookup'!$B$1)+'formula lookup'!$C$1),AL50-AJ50),)</f>
        <v>0</v>
      </c>
      <c r="AN50" s="12"/>
      <c r="AO50" s="11">
        <f>IF(AN50&gt;0,IF(AN50&lt;AL50,(('formula lookup'!$A$1-AL50)+(AN50-'formula lookup'!$B$1)+'formula lookup'!$C$1),AN50-AL50),)</f>
        <v>0</v>
      </c>
      <c r="AP50" s="14"/>
      <c r="AQ50" s="13">
        <f>IF(AP50&gt;0,IF(AP50&lt;AN50,(('formula lookup'!$A$1-AN50)+(AP50-'formula lookup'!$B$1)+'formula lookup'!$C$1),AP50-AN50),)</f>
        <v>0</v>
      </c>
      <c r="AR50" s="12"/>
      <c r="AS50" s="11">
        <f>IF(AR50&gt;0,IF(AR50&lt;AP50,(('formula lookup'!$A$1-AP50)+(AR50-'formula lookup'!$B$1)+'formula lookup'!$C$1),AR50-AP50),)</f>
        <v>0</v>
      </c>
      <c r="AT50" s="14"/>
      <c r="AU50" s="13">
        <f>IF(AT50&gt;0,IF(AT50&lt;AR50,(('formula lookup'!$A$1-AR50)+(AT50-'formula lookup'!$B$1)+'formula lookup'!$C$1),AT50-AR50),)</f>
        <v>0</v>
      </c>
      <c r="AV50" s="16">
        <f t="shared" si="1"/>
        <v>0.26250000000000001</v>
      </c>
      <c r="AW50" s="17">
        <f t="shared" si="2"/>
        <v>3</v>
      </c>
      <c r="AX50" s="16">
        <f t="shared" si="3"/>
        <v>8.7500000000000008E-2</v>
      </c>
      <c r="AY50" s="22">
        <f t="shared" si="4"/>
        <v>15.75</v>
      </c>
      <c r="AZ50" s="18">
        <f t="shared" si="5"/>
        <v>4200</v>
      </c>
      <c r="BA50" s="17">
        <v>46</v>
      </c>
    </row>
    <row r="51" spans="1:53" s="2" customFormat="1" ht="25.75" customHeight="1">
      <c r="A51" s="7" t="s">
        <v>182</v>
      </c>
      <c r="B51" s="7" t="s">
        <v>66</v>
      </c>
      <c r="C51" s="8">
        <v>0.41666666666666669</v>
      </c>
      <c r="D51" s="12">
        <v>0.4694444444444445</v>
      </c>
      <c r="E51" s="11">
        <f t="shared" si="0"/>
        <v>5.2777777777777812E-2</v>
      </c>
      <c r="F51" s="14">
        <v>0.53888888888888886</v>
      </c>
      <c r="G51" s="13">
        <f>IF(F51&gt;0,IF(F51&lt;D51,(('formula lookup'!$A$1-D51)+(F51-'formula lookup'!$B$1)+'formula lookup'!$C$1),F51-D51),)</f>
        <v>6.9444444444444364E-2</v>
      </c>
      <c r="H51" s="12"/>
      <c r="I51" s="11">
        <f>IF(H51&gt;0,IF(H51&lt;F51,(('formula lookup'!$A$1-F51)+(H51-'formula lookup'!$B$1)+'formula lookup'!$C$1),H51-F51),)</f>
        <v>0</v>
      </c>
      <c r="J51" s="14"/>
      <c r="K51" s="13">
        <f>IF(J51&gt;0,IF(J51&lt;H51,(('formula lookup'!$A$1-H51)+(J51-'formula lookup'!$B$1)+'formula lookup'!$C$1),J51-H51),)</f>
        <v>0</v>
      </c>
      <c r="L51" s="12"/>
      <c r="M51" s="11">
        <f>IF(L51&gt;0,IF(L51&lt;J51,(('formula lookup'!$A$1-J51)+(L51-'formula lookup'!$B$1)+'formula lookup'!$C$1),L51-J51),)</f>
        <v>0</v>
      </c>
      <c r="N51" s="14"/>
      <c r="O51" s="13">
        <f>IF(N51&gt;0,IF(N51&lt;L51,(('formula lookup'!$A$1-L51)+(N51-'formula lookup'!$B$1)+'formula lookup'!$C$1),N51-L51),)</f>
        <v>0</v>
      </c>
      <c r="P51" s="12"/>
      <c r="Q51" s="11">
        <f>IF(P51&gt;0,IF(P51&lt;N51,(('formula lookup'!$A$1-N51)+(P51-'formula lookup'!$B$1)+'formula lookup'!$C$1),P51-N51),)</f>
        <v>0</v>
      </c>
      <c r="R51" s="14"/>
      <c r="S51" s="13">
        <f>IF(R51&gt;0,IF(R51&lt;P51,(('formula lookup'!$A$1-P51)+(R51-'formula lookup'!$B$1)+'formula lookup'!$C$1),R51-P51),)</f>
        <v>0</v>
      </c>
      <c r="T51" s="12"/>
      <c r="U51" s="11">
        <f>IF(T51&gt;0,IF(T51&lt;R51,(('formula lookup'!$A$1-R51)+(T51-'formula lookup'!$B$1)+'formula lookup'!$C$1),T51-R51),)</f>
        <v>0</v>
      </c>
      <c r="V51" s="14"/>
      <c r="W51" s="13">
        <f>IF(V51&gt;0,IF(V51&lt;T51,(('formula lookup'!$A$1-T51)+(V51-'formula lookup'!$B$1)+'formula lookup'!$C$1),V51-T51),)</f>
        <v>0</v>
      </c>
      <c r="X51" s="12"/>
      <c r="Y51" s="11">
        <f>IF(X51&gt;0,IF(X51&lt;V51,(('formula lookup'!$A$1-V51)+(X51-'formula lookup'!$B$1)+'formula lookup'!$C$1),X51-V51),)</f>
        <v>0</v>
      </c>
      <c r="Z51" s="14"/>
      <c r="AA51" s="13">
        <f>IF(Z51&gt;0,IF(Z51&lt;X51,(('formula lookup'!$A$1-X51)+(Z51-'formula lookup'!$B$1)+'formula lookup'!$C$1),Z51-X51),)</f>
        <v>0</v>
      </c>
      <c r="AB51" s="12"/>
      <c r="AC51" s="11">
        <f>IF(AB51&gt;0,IF(AB51&lt;Z51,(('formula lookup'!$A$1-Z51)+(AB51-'formula lookup'!$B$1)+'formula lookup'!$C$1),AB51-Z51),)</f>
        <v>0</v>
      </c>
      <c r="AD51" s="14"/>
      <c r="AE51" s="13">
        <f>IF(AD51&gt;0,IF(AD51&lt;AB51,(('formula lookup'!$A$1-AB51)+(AD51-'formula lookup'!$B$1)+'formula lookup'!$C$1),AD51-AB51),)</f>
        <v>0</v>
      </c>
      <c r="AF51" s="12"/>
      <c r="AG51" s="11">
        <f>IF(AF51&gt;0,IF(AF51&lt;AD51,(('formula lookup'!$A$1-AD51)+(AF51-'formula lookup'!$B$1)+'formula lookup'!$C$1),AF51-AD51),)</f>
        <v>0</v>
      </c>
      <c r="AH51" s="14"/>
      <c r="AI51" s="13">
        <f>IF(AH51&gt;0,IF(AH51&lt;AF51,(('formula lookup'!$A$1-AF51)+(AH51-'formula lookup'!$B$1)+'formula lookup'!$C$1),AH51-AF51),)</f>
        <v>0</v>
      </c>
      <c r="AJ51" s="12"/>
      <c r="AK51" s="11">
        <f>IF(AJ51&gt;0,IF(AJ51&lt;AH51,(('formula lookup'!$A$1-AH51)+(AJ51-'formula lookup'!$B$1)+'formula lookup'!$C$1),AJ51-AH51),)</f>
        <v>0</v>
      </c>
      <c r="AL51" s="14"/>
      <c r="AM51" s="13">
        <f>IF(AL51&gt;0,IF(AL51&lt;AJ51,(('formula lookup'!$A$1-AJ51)+(AL51-'formula lookup'!$B$1)+'formula lookup'!$C$1),AL51-AJ51),)</f>
        <v>0</v>
      </c>
      <c r="AN51" s="12"/>
      <c r="AO51" s="11">
        <f>IF(AN51&gt;0,IF(AN51&lt;AL51,(('formula lookup'!$A$1-AL51)+(AN51-'formula lookup'!$B$1)+'formula lookup'!$C$1),AN51-AL51),)</f>
        <v>0</v>
      </c>
      <c r="AP51" s="14"/>
      <c r="AQ51" s="13">
        <f>IF(AP51&gt;0,IF(AP51&lt;AN51,(('formula lookup'!$A$1-AN51)+(AP51-'formula lookup'!$B$1)+'formula lookup'!$C$1),AP51-AN51),)</f>
        <v>0</v>
      </c>
      <c r="AR51" s="12"/>
      <c r="AS51" s="11">
        <f>IF(AR51&gt;0,IF(AR51&lt;AP51,(('formula lookup'!$A$1-AP51)+(AR51-'formula lookup'!$B$1)+'formula lookup'!$C$1),AR51-AP51),)</f>
        <v>0</v>
      </c>
      <c r="AT51" s="14"/>
      <c r="AU51" s="13">
        <f>IF(AT51&gt;0,IF(AT51&lt;AR51,(('formula lookup'!$A$1-AR51)+(AT51-'formula lookup'!$B$1)+'formula lookup'!$C$1),AT51-AR51),)</f>
        <v>0</v>
      </c>
      <c r="AV51" s="16">
        <f t="shared" si="1"/>
        <v>0.12222222222222218</v>
      </c>
      <c r="AW51" s="17">
        <f t="shared" si="2"/>
        <v>2</v>
      </c>
      <c r="AX51" s="16">
        <f t="shared" si="3"/>
        <v>6.1111111111111088E-2</v>
      </c>
      <c r="AY51" s="22">
        <f t="shared" si="4"/>
        <v>10.5</v>
      </c>
      <c r="AZ51" s="18">
        <f t="shared" si="5"/>
        <v>2800</v>
      </c>
      <c r="BA51" s="17">
        <v>47</v>
      </c>
    </row>
  </sheetData>
  <autoFilter ref="A4:BA51"/>
  <sortState ref="A79:BY91">
    <sortCondition descending="1" ref="AW79:AW91"/>
  </sortState>
  <mergeCells count="2">
    <mergeCell ref="A1:C1"/>
    <mergeCell ref="A2:C2"/>
  </mergeCells>
  <phoneticPr fontId="5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A17"/>
  <sheetViews>
    <sheetView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B6" sqref="B6"/>
    </sheetView>
  </sheetViews>
  <sheetFormatPr baseColWidth="10" defaultColWidth="8.83203125" defaultRowHeight="14"/>
  <cols>
    <col min="1" max="1" width="14.5" style="24" customWidth="1"/>
    <col min="2" max="2" width="20.5" style="24" customWidth="1"/>
    <col min="3" max="4" width="11.83203125" customWidth="1"/>
    <col min="5" max="5" width="10.33203125" customWidth="1"/>
    <col min="6" max="6" width="11.83203125" customWidth="1"/>
    <col min="7" max="7" width="10.33203125" customWidth="1"/>
    <col min="8" max="8" width="11.83203125" customWidth="1"/>
    <col min="9" max="9" width="10.33203125" customWidth="1"/>
    <col min="10" max="10" width="11.83203125" customWidth="1"/>
    <col min="11" max="11" width="10.33203125" customWidth="1"/>
    <col min="12" max="12" width="11.83203125" customWidth="1"/>
    <col min="13" max="13" width="10.33203125" customWidth="1"/>
    <col min="14" max="14" width="11.83203125" customWidth="1"/>
    <col min="15" max="15" width="10.33203125" customWidth="1"/>
    <col min="16" max="16" width="11.83203125" customWidth="1"/>
    <col min="17" max="17" width="10.33203125" customWidth="1"/>
    <col min="18" max="18" width="11.83203125" customWidth="1"/>
    <col min="19" max="19" width="10.33203125" customWidth="1"/>
    <col min="20" max="20" width="11.83203125" customWidth="1"/>
    <col min="21" max="21" width="10.33203125" customWidth="1"/>
    <col min="22" max="22" width="11.83203125" customWidth="1"/>
    <col min="23" max="23" width="10.33203125" customWidth="1"/>
    <col min="24" max="24" width="11.83203125" customWidth="1"/>
    <col min="25" max="25" width="10.33203125" customWidth="1"/>
    <col min="26" max="26" width="11.83203125" customWidth="1"/>
    <col min="27" max="27" width="10.33203125" customWidth="1"/>
    <col min="28" max="28" width="11.83203125" customWidth="1"/>
    <col min="29" max="29" width="10.33203125" customWidth="1"/>
    <col min="30" max="30" width="11.83203125" customWidth="1"/>
    <col min="31" max="31" width="10.33203125" customWidth="1"/>
    <col min="32" max="32" width="11.83203125" customWidth="1"/>
    <col min="33" max="33" width="10.33203125" customWidth="1"/>
    <col min="34" max="34" width="11.83203125" hidden="1" customWidth="1"/>
    <col min="35" max="35" width="10.33203125" hidden="1" customWidth="1"/>
    <col min="36" max="36" width="11.83203125" hidden="1" customWidth="1"/>
    <col min="37" max="37" width="10.33203125" hidden="1" customWidth="1"/>
    <col min="38" max="38" width="11.83203125" hidden="1" customWidth="1"/>
    <col min="39" max="39" width="10.33203125" hidden="1" customWidth="1"/>
    <col min="40" max="40" width="11.83203125" hidden="1" customWidth="1"/>
    <col min="41" max="41" width="10.33203125" hidden="1" customWidth="1"/>
    <col min="42" max="42" width="11.83203125" hidden="1" customWidth="1"/>
    <col min="43" max="43" width="10.33203125" hidden="1" customWidth="1"/>
    <col min="44" max="44" width="11.83203125" hidden="1" customWidth="1"/>
    <col min="45" max="45" width="10.33203125" hidden="1" customWidth="1"/>
    <col min="46" max="46" width="11.83203125" hidden="1" customWidth="1"/>
    <col min="47" max="47" width="10.33203125" hidden="1" customWidth="1"/>
    <col min="48" max="53" width="9.83203125" customWidth="1"/>
    <col min="54" max="54" width="11.83203125" customWidth="1"/>
  </cols>
  <sheetData>
    <row r="1" spans="1:53" ht="25">
      <c r="A1" s="26" t="s">
        <v>173</v>
      </c>
      <c r="B1" s="26"/>
      <c r="C1" s="26"/>
      <c r="AX1" s="19" t="s">
        <v>179</v>
      </c>
      <c r="AY1" s="20">
        <v>5.25</v>
      </c>
      <c r="AZ1" s="21">
        <v>1400</v>
      </c>
    </row>
    <row r="2" spans="1:53" ht="15">
      <c r="A2" s="27">
        <v>43127</v>
      </c>
      <c r="B2" s="27"/>
      <c r="C2" s="27"/>
      <c r="AY2" s="19" t="s">
        <v>180</v>
      </c>
      <c r="AZ2" s="19" t="s">
        <v>181</v>
      </c>
    </row>
    <row r="3" spans="1:53" ht="15">
      <c r="A3" s="23"/>
      <c r="B3" s="23"/>
      <c r="C3" s="25"/>
    </row>
    <row r="4" spans="1:53" s="7" customFormat="1" ht="59.5" customHeight="1">
      <c r="A4" s="5" t="s">
        <v>132</v>
      </c>
      <c r="B4" s="5" t="s">
        <v>133</v>
      </c>
      <c r="C4" s="6" t="s">
        <v>168</v>
      </c>
      <c r="D4" s="9" t="s">
        <v>134</v>
      </c>
      <c r="E4" s="9" t="str">
        <f>D4 &amp; " Time"</f>
        <v>Lap 1 Time</v>
      </c>
      <c r="F4" s="10" t="s">
        <v>135</v>
      </c>
      <c r="G4" s="10" t="str">
        <f>F4 &amp; " Time"</f>
        <v>Lap 2 Time</v>
      </c>
      <c r="H4" s="9" t="s">
        <v>136</v>
      </c>
      <c r="I4" s="9" t="str">
        <f>H4 &amp; " Time"</f>
        <v>Lap 3 Time</v>
      </c>
      <c r="J4" s="10" t="s">
        <v>137</v>
      </c>
      <c r="K4" s="10" t="str">
        <f>J4 &amp; " Time"</f>
        <v>Lap 4 Time</v>
      </c>
      <c r="L4" s="9" t="s">
        <v>138</v>
      </c>
      <c r="M4" s="9" t="str">
        <f>L4 &amp; " Time"</f>
        <v>Lap 5 Time</v>
      </c>
      <c r="N4" s="10" t="s">
        <v>139</v>
      </c>
      <c r="O4" s="10" t="str">
        <f>N4 &amp; " Time"</f>
        <v>Lap 6 Time</v>
      </c>
      <c r="P4" s="9" t="s">
        <v>140</v>
      </c>
      <c r="Q4" s="9" t="str">
        <f>P4 &amp; " Time"</f>
        <v>Lap 7 Time</v>
      </c>
      <c r="R4" s="10" t="s">
        <v>141</v>
      </c>
      <c r="S4" s="10" t="str">
        <f>R4 &amp; " Time"</f>
        <v>Lap 8 Time</v>
      </c>
      <c r="T4" s="9" t="s">
        <v>142</v>
      </c>
      <c r="U4" s="9" t="str">
        <f>T4 &amp; " Time"</f>
        <v>Lap 9 Time</v>
      </c>
      <c r="V4" s="10" t="s">
        <v>143</v>
      </c>
      <c r="W4" s="10" t="str">
        <f>V4 &amp; " Time"</f>
        <v>Lap 10 Time</v>
      </c>
      <c r="X4" s="9" t="s">
        <v>144</v>
      </c>
      <c r="Y4" s="9" t="str">
        <f>X4 &amp; " Time"</f>
        <v>Lap 11 Time</v>
      </c>
      <c r="Z4" s="10" t="s">
        <v>145</v>
      </c>
      <c r="AA4" s="10" t="str">
        <f>Z4 &amp; " Time"</f>
        <v>Lap 12 Time</v>
      </c>
      <c r="AB4" s="9" t="s">
        <v>146</v>
      </c>
      <c r="AC4" s="9" t="str">
        <f>AB4 &amp; " Time"</f>
        <v>Lap 13 Time</v>
      </c>
      <c r="AD4" s="10" t="s">
        <v>147</v>
      </c>
      <c r="AE4" s="10" t="str">
        <f>AD4 &amp; " Time"</f>
        <v>Lap 14 Time</v>
      </c>
      <c r="AF4" s="9" t="s">
        <v>148</v>
      </c>
      <c r="AG4" s="9" t="str">
        <f>AF4 &amp; " Time"</f>
        <v>Lap 15 Time</v>
      </c>
      <c r="AH4" s="10" t="s">
        <v>149</v>
      </c>
      <c r="AI4" s="10" t="str">
        <f>AH4 &amp; " Time"</f>
        <v>Lap 16 Time</v>
      </c>
      <c r="AJ4" s="9" t="s">
        <v>150</v>
      </c>
      <c r="AK4" s="9" t="str">
        <f>AJ4 &amp; " Time"</f>
        <v>Lap 17 Time</v>
      </c>
      <c r="AL4" s="10" t="s">
        <v>151</v>
      </c>
      <c r="AM4" s="10" t="str">
        <f>AL4 &amp; " Time"</f>
        <v>Lap 18 Time</v>
      </c>
      <c r="AN4" s="9" t="s">
        <v>152</v>
      </c>
      <c r="AO4" s="9" t="str">
        <f>AN4 &amp; " Time"</f>
        <v>Lap 19 Time</v>
      </c>
      <c r="AP4" s="10" t="s">
        <v>153</v>
      </c>
      <c r="AQ4" s="10" t="str">
        <f>AP4 &amp; " Time"</f>
        <v>Lap 20 Time</v>
      </c>
      <c r="AR4" s="9" t="s">
        <v>176</v>
      </c>
      <c r="AS4" s="9" t="str">
        <f>AR4 &amp; " Time"</f>
        <v>Lap 21 Time</v>
      </c>
      <c r="AT4" s="10" t="s">
        <v>177</v>
      </c>
      <c r="AU4" s="10" t="str">
        <f>AT4 &amp; " Time"</f>
        <v>Lap 22 Time</v>
      </c>
      <c r="AV4" s="15" t="s">
        <v>169</v>
      </c>
      <c r="AW4" s="15" t="s">
        <v>170</v>
      </c>
      <c r="AX4" s="15" t="s">
        <v>174</v>
      </c>
      <c r="AY4" s="15" t="s">
        <v>171</v>
      </c>
      <c r="AZ4" s="15" t="s">
        <v>178</v>
      </c>
      <c r="BA4" s="15" t="s">
        <v>172</v>
      </c>
    </row>
    <row r="5" spans="1:53" s="2" customFormat="1" ht="25.75" customHeight="1">
      <c r="A5" s="7" t="s">
        <v>195</v>
      </c>
      <c r="B5" s="7" t="s">
        <v>201</v>
      </c>
      <c r="C5" s="8">
        <v>0.41666666666666669</v>
      </c>
      <c r="D5" s="12">
        <v>0.45752314814814815</v>
      </c>
      <c r="E5" s="11">
        <f t="shared" ref="E5:E17" si="0">IF(D5&gt;0,D5-C5,)</f>
        <v>4.0856481481481466E-2</v>
      </c>
      <c r="F5" s="14">
        <v>0.49986111111111109</v>
      </c>
      <c r="G5" s="13">
        <f>IF(F5&gt;0,IF(F5&lt;D5,(('formula lookup'!$A$1-D5)+(F5-'formula lookup'!$B$1)+'formula lookup'!$C$1),F5-D5),)</f>
        <v>4.2337962962962938E-2</v>
      </c>
      <c r="H5" s="12">
        <v>0.54160879629629632</v>
      </c>
      <c r="I5" s="11">
        <f>IF(H5&gt;0,IF(H5&lt;F5,(('formula lookup'!$A$1-F5)+(H5-'formula lookup'!$B$1)+'formula lookup'!$C$1),H5-F5),)</f>
        <v>4.1747685185185235E-2</v>
      </c>
      <c r="J5" s="14">
        <v>0.58531250000000001</v>
      </c>
      <c r="K5" s="13">
        <f>IF(J5&gt;0,IF(J5&lt;H5,(('formula lookup'!$A$1-H5)+(J5-'formula lookup'!$B$1)+'formula lookup'!$C$1),J5-H5),)</f>
        <v>4.3703703703703689E-2</v>
      </c>
      <c r="L5" s="12">
        <v>0.62993055555555555</v>
      </c>
      <c r="M5" s="11">
        <f>IF(L5&gt;0,IF(L5&lt;J5,(('formula lookup'!$A$1-J5)+(L5-'formula lookup'!$B$1)+'formula lookup'!$C$1),L5-J5),)</f>
        <v>4.4618055555555536E-2</v>
      </c>
      <c r="N5" s="14">
        <v>0.67686342592592597</v>
      </c>
      <c r="O5" s="13">
        <f>IF(N5&gt;0,IF(N5&lt;L5,(('formula lookup'!$A$1-L5)+(N5-'formula lookup'!$B$1)+'formula lookup'!$C$1),N5-L5),)</f>
        <v>4.6932870370370416E-2</v>
      </c>
      <c r="P5" s="12">
        <v>0.73009259259259263</v>
      </c>
      <c r="Q5" s="11">
        <f>IF(P5&gt;0,IF(P5&lt;N5,(('formula lookup'!$A$1-N5)+(P5-'formula lookup'!$B$1)+'formula lookup'!$C$1),P5-N5),)</f>
        <v>5.3229166666666661E-2</v>
      </c>
      <c r="R5" s="14">
        <v>0.78813657407407411</v>
      </c>
      <c r="S5" s="13">
        <f>IF(R5&gt;0,IF(R5&lt;P5,(('formula lookup'!$A$1-P5)+(R5-'formula lookup'!$B$1)+'formula lookup'!$C$1),R5-P5),)</f>
        <v>5.8043981481481488E-2</v>
      </c>
      <c r="T5" s="12">
        <v>0.8461805555555556</v>
      </c>
      <c r="U5" s="11">
        <f>IF(T5&gt;0,IF(T5&lt;R5,(('formula lookup'!$A$1-R5)+(T5-'formula lookup'!$B$1)+'formula lookup'!$C$1),T5-R5),)</f>
        <v>5.8043981481481488E-2</v>
      </c>
      <c r="V5" s="14">
        <v>0.91145833333333337</v>
      </c>
      <c r="W5" s="13">
        <f>IF(V5&gt;0,IF(V5&lt;T5,(('formula lookup'!$A$1-T5)+(V5-'formula lookup'!$B$1)+'formula lookup'!$C$1),V5-T5),)</f>
        <v>6.5277777777777768E-2</v>
      </c>
      <c r="X5" s="12">
        <v>0.99328703703703702</v>
      </c>
      <c r="Y5" s="11">
        <f>IF(X5&gt;0,IF(X5&lt;V5,(('formula lookup'!$A$1-V5)+(X5-'formula lookup'!$B$1)+'formula lookup'!$C$1),X5-V5),)</f>
        <v>8.1828703703703654E-2</v>
      </c>
      <c r="Z5" s="14">
        <v>8.3333333333333329E-2</v>
      </c>
      <c r="AA5" s="13">
        <f>IF(Z5&gt;0,IF(Z5&lt;X5,(('formula lookup'!$A$1-X5)+(Z5-'formula lookup'!$B$1)+'formula lookup'!$C$1),Z5-X5),)</f>
        <v>9.0046296296296235E-2</v>
      </c>
      <c r="AB5" s="12">
        <v>0.16944444444444443</v>
      </c>
      <c r="AC5" s="11">
        <f>IF(AB5&gt;0,IF(AB5&lt;Z5,(('formula lookup'!$A$1-Z5)+(AB5-'formula lookup'!$B$1)+'formula lookup'!$C$1),AB5-Z5),)</f>
        <v>8.6111111111111097E-2</v>
      </c>
      <c r="AD5" s="14">
        <v>0.24756944444444443</v>
      </c>
      <c r="AE5" s="13">
        <f>IF(AD5&gt;0,IF(AD5&lt;AB5,(('formula lookup'!$A$1-AB5)+(AD5-'formula lookup'!$B$1)+'formula lookup'!$C$1),AD5-AB5),)</f>
        <v>7.8125E-2</v>
      </c>
      <c r="AF5" s="12">
        <v>0.33819444444444446</v>
      </c>
      <c r="AG5" s="11">
        <f>IF(AF5&gt;0,IF(AF5&lt;AD5,(('formula lookup'!$A$1-AD5)+(AF5-'formula lookup'!$B$1)+'formula lookup'!$C$1),AF5-AD5),)</f>
        <v>9.0625000000000039E-2</v>
      </c>
      <c r="AH5" s="14"/>
      <c r="AI5" s="13">
        <f>IF(AH5&gt;0,IF(AH5&lt;AF5,(('formula lookup'!$A$1-AF5)+(AH5-'formula lookup'!$B$1)+'formula lookup'!$C$1),AH5-AF5),)</f>
        <v>0</v>
      </c>
      <c r="AJ5" s="12"/>
      <c r="AK5" s="11">
        <f>IF(AJ5&gt;0,IF(AJ5&lt;AH5,(('formula lookup'!$A$1-AH5)+(AJ5-'formula lookup'!$B$1)+'formula lookup'!$C$1),AJ5-AH5),)</f>
        <v>0</v>
      </c>
      <c r="AL5" s="14"/>
      <c r="AM5" s="13">
        <f>IF(AL5&gt;0,IF(AL5&lt;AJ5,(('formula lookup'!$A$1-AJ5)+(AL5-'formula lookup'!$B$1)+'formula lookup'!$C$1),AL5-AJ5),)</f>
        <v>0</v>
      </c>
      <c r="AN5" s="12"/>
      <c r="AO5" s="11">
        <f>IF(AN5&gt;0,IF(AN5&lt;AL5,(('formula lookup'!$A$1-AL5)+(AN5-'formula lookup'!$B$1)+'formula lookup'!$C$1),AN5-AL5),)</f>
        <v>0</v>
      </c>
      <c r="AP5" s="14"/>
      <c r="AQ5" s="13">
        <f>IF(AP5&gt;0,IF(AP5&lt;AN5,(('formula lookup'!$A$1-AN5)+(AP5-'formula lookup'!$B$1)+'formula lookup'!$C$1),AP5-AN5),)</f>
        <v>0</v>
      </c>
      <c r="AR5" s="12"/>
      <c r="AS5" s="11">
        <f>IF(AR5&gt;0,IF(AR5&lt;AP5,(('formula lookup'!$A$1-AP5)+(AR5-'formula lookup'!$B$1)+'formula lookup'!$C$1),AR5-AP5),)</f>
        <v>0</v>
      </c>
      <c r="AT5" s="14"/>
      <c r="AU5" s="13">
        <f>IF(AT5&gt;0,IF(AT5&lt;AR5,(('formula lookup'!$A$1-AR5)+(AT5-'formula lookup'!$B$1)+'formula lookup'!$C$1),AT5-AR5),)</f>
        <v>0</v>
      </c>
      <c r="AV5" s="16">
        <f t="shared" ref="AV5:AV17" si="1">IF(AW5=0,0,(E5+G5+I5+K5+M5+O5+Q5+S5+U5+W5+Y5+AA5+AC5+AE5+AG5+AI5+AK5+AM5+AO5+AQ5+AS5+AU5))</f>
        <v>0.92152777777777772</v>
      </c>
      <c r="AW5" s="17">
        <f t="shared" ref="AW5:AW17" si="2">COUNTA(D5,F5,H5,J5,L5,N5,P5,R5,T5,V5,X5,Z5,AB5,AD5,AF5,AH5,AJ5,AL5,AN5,AP5,AR5,AT5)</f>
        <v>15</v>
      </c>
      <c r="AX5" s="16">
        <f t="shared" ref="AX5:AX17" si="3">IF(AW5&gt;0,AV5/AW5,0)</f>
        <v>6.1435185185185183E-2</v>
      </c>
      <c r="AY5" s="22">
        <f t="shared" ref="AY5:AY17" si="4">AW5*AY$1</f>
        <v>78.75</v>
      </c>
      <c r="AZ5" s="18">
        <f t="shared" ref="AZ5:AZ17" si="5">$AW5*AZ$1</f>
        <v>21000</v>
      </c>
      <c r="BA5" s="17">
        <v>1</v>
      </c>
    </row>
    <row r="6" spans="1:53" s="2" customFormat="1" ht="25.75" customHeight="1">
      <c r="A6" s="7" t="s">
        <v>195</v>
      </c>
      <c r="B6" s="7" t="s">
        <v>102</v>
      </c>
      <c r="C6" s="8">
        <v>0.41666666666666669</v>
      </c>
      <c r="D6" s="12">
        <v>0.45796296296296296</v>
      </c>
      <c r="E6" s="11">
        <f t="shared" si="0"/>
        <v>4.1296296296296275E-2</v>
      </c>
      <c r="F6" s="14">
        <v>0.50347222222222221</v>
      </c>
      <c r="G6" s="13">
        <f>IF(F6&gt;0,IF(F6&lt;D6,(('formula lookup'!$A$1-D6)+(F6-'formula lookup'!$B$1)+'formula lookup'!$C$1),F6-D6),)</f>
        <v>4.5509259259259249E-2</v>
      </c>
      <c r="H6" s="12">
        <v>0.55403935185185182</v>
      </c>
      <c r="I6" s="11">
        <f>IF(H6&gt;0,IF(H6&lt;F6,(('formula lookup'!$A$1-F6)+(H6-'formula lookup'!$B$1)+'formula lookup'!$C$1),H6-F6),)</f>
        <v>5.0567129629629615E-2</v>
      </c>
      <c r="J6" s="14">
        <v>0.60894675925925923</v>
      </c>
      <c r="K6" s="13">
        <f>IF(J6&gt;0,IF(J6&lt;H6,(('formula lookup'!$A$1-H6)+(J6-'formula lookup'!$B$1)+'formula lookup'!$C$1),J6-H6),)</f>
        <v>5.4907407407407405E-2</v>
      </c>
      <c r="L6" s="12">
        <v>0.66535879629629624</v>
      </c>
      <c r="M6" s="11">
        <f>IF(L6&gt;0,IF(L6&lt;J6,(('formula lookup'!$A$1-J6)+(L6-'formula lookup'!$B$1)+'formula lookup'!$C$1),L6-J6),)</f>
        <v>5.6412037037037011E-2</v>
      </c>
      <c r="N6" s="14">
        <v>0.7246527777777777</v>
      </c>
      <c r="O6" s="13">
        <f>IF(N6&gt;0,IF(N6&lt;L6,(('formula lookup'!$A$1-L6)+(N6-'formula lookup'!$B$1)+'formula lookup'!$C$1),N6-L6),)</f>
        <v>5.9293981481481461E-2</v>
      </c>
      <c r="P6" s="12">
        <v>0.80164351851851856</v>
      </c>
      <c r="Q6" s="11">
        <f>IF(P6&gt;0,IF(P6&lt;N6,(('formula lookup'!$A$1-N6)+(P6-'formula lookup'!$B$1)+'formula lookup'!$C$1),P6-N6),)</f>
        <v>7.6990740740740859E-2</v>
      </c>
      <c r="R6" s="14">
        <v>0.87975694444444441</v>
      </c>
      <c r="S6" s="13">
        <f>IF(R6&gt;0,IF(R6&lt;P6,(('formula lookup'!$A$1-P6)+(R6-'formula lookup'!$B$1)+'formula lookup'!$C$1),R6-P6),)</f>
        <v>7.811342592592585E-2</v>
      </c>
      <c r="T6" s="12">
        <v>0.96724537037037039</v>
      </c>
      <c r="U6" s="11">
        <f>IF(T6&gt;0,IF(T6&lt;R6,(('formula lookup'!$A$1-R6)+(T6-'formula lookup'!$B$1)+'formula lookup'!$C$1),T6-R6),)</f>
        <v>8.7488425925925983E-2</v>
      </c>
      <c r="V6" s="14">
        <v>6.3067129629629626E-2</v>
      </c>
      <c r="W6" s="13">
        <f>IF(V6&gt;0,IF(V6&lt;T6,(('formula lookup'!$A$1-T6)+(V6-'formula lookup'!$B$1)+'formula lookup'!$C$1),V6-T6),)</f>
        <v>9.5821759259259162E-2</v>
      </c>
      <c r="X6" s="12">
        <v>0.15717592592592591</v>
      </c>
      <c r="Y6" s="11">
        <f>IF(X6&gt;0,IF(X6&lt;V6,(('formula lookup'!$A$1-V6)+(X6-'formula lookup'!$B$1)+'formula lookup'!$C$1),X6-V6),)</f>
        <v>9.4108796296296288E-2</v>
      </c>
      <c r="Z6" s="14">
        <v>0.265625</v>
      </c>
      <c r="AA6" s="13">
        <f>IF(Z6&gt;0,IF(Z6&lt;X6,(('formula lookup'!$A$1-X6)+(Z6-'formula lookup'!$B$1)+'formula lookup'!$C$1),Z6-X6),)</f>
        <v>0.10844907407407409</v>
      </c>
      <c r="AB6" s="12"/>
      <c r="AC6" s="11">
        <f>IF(AB6&gt;0,IF(AB6&lt;Z6,(('formula lookup'!$A$1-Z6)+(AB6-'formula lookup'!$B$1)+'formula lookup'!$C$1),AB6-Z6),)</f>
        <v>0</v>
      </c>
      <c r="AD6" s="14"/>
      <c r="AE6" s="13">
        <f>IF(AD6&gt;0,IF(AD6&lt;AB6,(('formula lookup'!$A$1-AB6)+(AD6-'formula lookup'!$B$1)+'formula lookup'!$C$1),AD6-AB6),)</f>
        <v>0</v>
      </c>
      <c r="AF6" s="12"/>
      <c r="AG6" s="11">
        <f>IF(AF6&gt;0,IF(AF6&lt;AD6,(('formula lookup'!$A$1-AD6)+(AF6-'formula lookup'!$B$1)+'formula lookup'!$C$1),AF6-AD6),)</f>
        <v>0</v>
      </c>
      <c r="AH6" s="14"/>
      <c r="AI6" s="13">
        <f>IF(AH6&gt;0,IF(AH6&lt;AF6,(('formula lookup'!$A$1-AF6)+(AH6-'formula lookup'!$B$1)+'formula lookup'!$C$1),AH6-AF6),)</f>
        <v>0</v>
      </c>
      <c r="AJ6" s="12"/>
      <c r="AK6" s="11">
        <f>IF(AJ6&gt;0,IF(AJ6&lt;AH6,(('formula lookup'!$A$1-AH6)+(AJ6-'formula lookup'!$B$1)+'formula lookup'!$C$1),AJ6-AH6),)</f>
        <v>0</v>
      </c>
      <c r="AL6" s="14"/>
      <c r="AM6" s="13">
        <f>IF(AL6&gt;0,IF(AL6&lt;AJ6,(('formula lookup'!$A$1-AJ6)+(AL6-'formula lookup'!$B$1)+'formula lookup'!$C$1),AL6-AJ6),)</f>
        <v>0</v>
      </c>
      <c r="AN6" s="12"/>
      <c r="AO6" s="11">
        <f>IF(AN6&gt;0,IF(AN6&lt;AL6,(('formula lookup'!$A$1-AL6)+(AN6-'formula lookup'!$B$1)+'formula lookup'!$C$1),AN6-AL6),)</f>
        <v>0</v>
      </c>
      <c r="AP6" s="14"/>
      <c r="AQ6" s="13">
        <f>IF(AP6&gt;0,IF(AP6&lt;AN6,(('formula lookup'!$A$1-AN6)+(AP6-'formula lookup'!$B$1)+'formula lookup'!$C$1),AP6-AN6),)</f>
        <v>0</v>
      </c>
      <c r="AR6" s="12"/>
      <c r="AS6" s="11">
        <f>IF(AR6&gt;0,IF(AR6&lt;AP6,(('formula lookup'!$A$1-AP6)+(AR6-'formula lookup'!$B$1)+'formula lookup'!$C$1),AR6-AP6),)</f>
        <v>0</v>
      </c>
      <c r="AT6" s="14"/>
      <c r="AU6" s="13">
        <f>IF(AT6&gt;0,IF(AT6&lt;AR6,(('formula lookup'!$A$1-AR6)+(AT6-'formula lookup'!$B$1)+'formula lookup'!$C$1),AT6-AR6),)</f>
        <v>0</v>
      </c>
      <c r="AV6" s="16">
        <f t="shared" si="1"/>
        <v>0.84895833333333337</v>
      </c>
      <c r="AW6" s="17">
        <f t="shared" si="2"/>
        <v>12</v>
      </c>
      <c r="AX6" s="16">
        <f t="shared" si="3"/>
        <v>7.0746527777777776E-2</v>
      </c>
      <c r="AY6" s="22">
        <f t="shared" si="4"/>
        <v>63</v>
      </c>
      <c r="AZ6" s="18">
        <f t="shared" si="5"/>
        <v>16800</v>
      </c>
      <c r="BA6" s="17">
        <v>2</v>
      </c>
    </row>
    <row r="7" spans="1:53" s="2" customFormat="1" ht="25.75" customHeight="1">
      <c r="A7" s="7" t="s">
        <v>195</v>
      </c>
      <c r="B7" s="7" t="s">
        <v>196</v>
      </c>
      <c r="C7" s="8">
        <v>0.41666666666666669</v>
      </c>
      <c r="D7" s="12">
        <v>0.46414351851851854</v>
      </c>
      <c r="E7" s="11">
        <f t="shared" si="0"/>
        <v>4.7476851851851853E-2</v>
      </c>
      <c r="F7" s="14">
        <v>0.51431712962962961</v>
      </c>
      <c r="G7" s="13">
        <f>IF(F7&gt;0,IF(F7&lt;D7,(('formula lookup'!$A$1-D7)+(F7-'formula lookup'!$B$1)+'formula lookup'!$C$1),F7-D7),)</f>
        <v>5.0173611111111072E-2</v>
      </c>
      <c r="H7" s="12">
        <v>0.56619212962962961</v>
      </c>
      <c r="I7" s="11">
        <f>IF(H7&gt;0,IF(H7&lt;F7,(('formula lookup'!$A$1-F7)+(H7-'formula lookup'!$B$1)+'formula lookup'!$C$1),H7-F7),)</f>
        <v>5.1875000000000004E-2</v>
      </c>
      <c r="J7" s="14">
        <v>0.62179398148148146</v>
      </c>
      <c r="K7" s="13">
        <f>IF(J7&gt;0,IF(J7&lt;H7,(('formula lookup'!$A$1-H7)+(J7-'formula lookup'!$B$1)+'formula lookup'!$C$1),J7-H7),)</f>
        <v>5.5601851851851847E-2</v>
      </c>
      <c r="L7" s="12">
        <v>0.68126157407407406</v>
      </c>
      <c r="M7" s="11">
        <f>IF(L7&gt;0,IF(L7&lt;J7,(('formula lookup'!$A$1-J7)+(L7-'formula lookup'!$B$1)+'formula lookup'!$C$1),L7-J7),)</f>
        <v>5.94675925925926E-2</v>
      </c>
      <c r="N7" s="14">
        <v>0.7556250000000001</v>
      </c>
      <c r="O7" s="13">
        <f>IF(N7&gt;0,IF(N7&lt;L7,(('formula lookup'!$A$1-L7)+(N7-'formula lookup'!$B$1)+'formula lookup'!$C$1),N7-L7),)</f>
        <v>7.4363425925926041E-2</v>
      </c>
      <c r="P7" s="12">
        <v>0.84040509259259266</v>
      </c>
      <c r="Q7" s="11">
        <f>IF(P7&gt;0,IF(P7&lt;N7,(('formula lookup'!$A$1-N7)+(P7-'formula lookup'!$B$1)+'formula lookup'!$C$1),P7-N7),)</f>
        <v>8.478009259259256E-2</v>
      </c>
      <c r="R7" s="14">
        <v>0.91951388888888885</v>
      </c>
      <c r="S7" s="13">
        <f>IF(R7&gt;0,IF(R7&lt;P7,(('formula lookup'!$A$1-P7)+(R7-'formula lookup'!$B$1)+'formula lookup'!$C$1),R7-P7),)</f>
        <v>7.9108796296296191E-2</v>
      </c>
      <c r="T7" s="12">
        <v>5.6597222222222222E-3</v>
      </c>
      <c r="U7" s="11">
        <f>IF(T7&gt;0,IF(T7&lt;R7,(('formula lookup'!$A$1-R7)+(T7-'formula lookup'!$B$1)+'formula lookup'!$C$1),T7-R7),)</f>
        <v>8.6145833333333297E-2</v>
      </c>
      <c r="V7" s="14">
        <v>0.11539351851851852</v>
      </c>
      <c r="W7" s="13">
        <f>IF(V7&gt;0,IF(V7&lt;T7,(('formula lookup'!$A$1-T7)+(V7-'formula lookup'!$B$1)+'formula lookup'!$C$1),V7-T7),)</f>
        <v>0.1097337962962963</v>
      </c>
      <c r="X7" s="12"/>
      <c r="Y7" s="11">
        <f>IF(X7&gt;0,IF(X7&lt;V7,(('formula lookup'!$A$1-V7)+(X7-'formula lookup'!$B$1)+'formula lookup'!$C$1),X7-V7),)</f>
        <v>0</v>
      </c>
      <c r="Z7" s="14"/>
      <c r="AA7" s="13">
        <f>IF(Z7&gt;0,IF(Z7&lt;X7,(('formula lookup'!$A$1-X7)+(Z7-'formula lookup'!$B$1)+'formula lookup'!$C$1),Z7-X7),)</f>
        <v>0</v>
      </c>
      <c r="AB7" s="12"/>
      <c r="AC7" s="11">
        <f>IF(AB7&gt;0,IF(AB7&lt;Z7,(('formula lookup'!$A$1-Z7)+(AB7-'formula lookup'!$B$1)+'formula lookup'!$C$1),AB7-Z7),)</f>
        <v>0</v>
      </c>
      <c r="AD7" s="14"/>
      <c r="AE7" s="13">
        <f>IF(AD7&gt;0,IF(AD7&lt;AB7,(('formula lookup'!$A$1-AB7)+(AD7-'formula lookup'!$B$1)+'formula lookup'!$C$1),AD7-AB7),)</f>
        <v>0</v>
      </c>
      <c r="AF7" s="12"/>
      <c r="AG7" s="11">
        <f>IF(AF7&gt;0,IF(AF7&lt;AD7,(('formula lookup'!$A$1-AD7)+(AF7-'formula lookup'!$B$1)+'formula lookup'!$C$1),AF7-AD7),)</f>
        <v>0</v>
      </c>
      <c r="AH7" s="14"/>
      <c r="AI7" s="13">
        <f>IF(AH7&gt;0,IF(AH7&lt;AF7,(('formula lookup'!$A$1-AF7)+(AH7-'formula lookup'!$B$1)+'formula lookup'!$C$1),AH7-AF7),)</f>
        <v>0</v>
      </c>
      <c r="AJ7" s="12"/>
      <c r="AK7" s="11">
        <f>IF(AJ7&gt;0,IF(AJ7&lt;AH7,(('formula lookup'!$A$1-AH7)+(AJ7-'formula lookup'!$B$1)+'formula lookup'!$C$1),AJ7-AH7),)</f>
        <v>0</v>
      </c>
      <c r="AL7" s="14"/>
      <c r="AM7" s="13">
        <f>IF(AL7&gt;0,IF(AL7&lt;AJ7,(('formula lookup'!$A$1-AJ7)+(AL7-'formula lookup'!$B$1)+'formula lookup'!$C$1),AL7-AJ7),)</f>
        <v>0</v>
      </c>
      <c r="AN7" s="12"/>
      <c r="AO7" s="11">
        <f>IF(AN7&gt;0,IF(AN7&lt;AL7,(('formula lookup'!$A$1-AL7)+(AN7-'formula lookup'!$B$1)+'formula lookup'!$C$1),AN7-AL7),)</f>
        <v>0</v>
      </c>
      <c r="AP7" s="14"/>
      <c r="AQ7" s="13">
        <f>IF(AP7&gt;0,IF(AP7&lt;AN7,(('formula lookup'!$A$1-AN7)+(AP7-'formula lookup'!$B$1)+'formula lookup'!$C$1),AP7-AN7),)</f>
        <v>0</v>
      </c>
      <c r="AR7" s="12"/>
      <c r="AS7" s="11">
        <f>IF(AR7&gt;0,IF(AR7&lt;AP7,(('formula lookup'!$A$1-AP7)+(AR7-'formula lookup'!$B$1)+'formula lookup'!$C$1),AR7-AP7),)</f>
        <v>0</v>
      </c>
      <c r="AT7" s="14"/>
      <c r="AU7" s="13">
        <f>IF(AT7&gt;0,IF(AT7&lt;AR7,(('formula lookup'!$A$1-AR7)+(AT7-'formula lookup'!$B$1)+'formula lookup'!$C$1),AT7-AR7),)</f>
        <v>0</v>
      </c>
      <c r="AV7" s="16">
        <f t="shared" si="1"/>
        <v>0.69872685185185179</v>
      </c>
      <c r="AW7" s="17">
        <f t="shared" si="2"/>
        <v>10</v>
      </c>
      <c r="AX7" s="16">
        <f t="shared" si="3"/>
        <v>6.9872685185185177E-2</v>
      </c>
      <c r="AY7" s="22">
        <f t="shared" si="4"/>
        <v>52.5</v>
      </c>
      <c r="AZ7" s="18">
        <f t="shared" si="5"/>
        <v>14000</v>
      </c>
      <c r="BA7" s="17">
        <v>3</v>
      </c>
    </row>
    <row r="8" spans="1:53" s="2" customFormat="1" ht="25.75" customHeight="1">
      <c r="A8" s="7" t="s">
        <v>195</v>
      </c>
      <c r="B8" s="7" t="s">
        <v>103</v>
      </c>
      <c r="C8" s="8">
        <v>0.41666666666666669</v>
      </c>
      <c r="D8" s="12">
        <v>0.46307870370370369</v>
      </c>
      <c r="E8" s="11">
        <f t="shared" si="0"/>
        <v>4.6412037037037002E-2</v>
      </c>
      <c r="F8" s="14">
        <v>0.51027777777777772</v>
      </c>
      <c r="G8" s="13">
        <f>IF(F8&gt;0,IF(F8&lt;D8,(('formula lookup'!$A$1-D8)+(F8-'formula lookup'!$B$1)+'formula lookup'!$C$1),F8-D8),)</f>
        <v>4.7199074074074032E-2</v>
      </c>
      <c r="H8" s="12">
        <v>0.57210648148148147</v>
      </c>
      <c r="I8" s="11">
        <f>IF(H8&gt;0,IF(H8&lt;F8,(('formula lookup'!$A$1-F8)+(H8-'formula lookup'!$B$1)+'formula lookup'!$C$1),H8-F8),)</f>
        <v>6.1828703703703747E-2</v>
      </c>
      <c r="J8" s="14">
        <v>0.6566319444444445</v>
      </c>
      <c r="K8" s="13">
        <f>IF(J8&gt;0,IF(J8&lt;H8,(('formula lookup'!$A$1-H8)+(J8-'formula lookup'!$B$1)+'formula lookup'!$C$1),J8-H8),)</f>
        <v>8.4525462962963038E-2</v>
      </c>
      <c r="L8" s="12">
        <v>0.71850694444444452</v>
      </c>
      <c r="M8" s="11">
        <f>IF(L8&gt;0,IF(L8&lt;J8,(('formula lookup'!$A$1-J8)+(L8-'formula lookup'!$B$1)+'formula lookup'!$C$1),L8-J8),)</f>
        <v>6.1875000000000013E-2</v>
      </c>
      <c r="N8" s="14">
        <v>0.85972222222222217</v>
      </c>
      <c r="O8" s="13">
        <f>IF(N8&gt;0,IF(N8&lt;L8,(('formula lookup'!$A$1-L8)+(N8-'formula lookup'!$B$1)+'formula lookup'!$C$1),N8-L8),)</f>
        <v>0.14121527777777765</v>
      </c>
      <c r="P8" s="12">
        <v>3.3148148148148149E-2</v>
      </c>
      <c r="Q8" s="11">
        <f>IF(P8&gt;0,IF(P8&lt;N8,(('formula lookup'!$A$1-N8)+(P8-'formula lookup'!$B$1)+'formula lookup'!$C$1),P8-N8),)</f>
        <v>0.1734259259259259</v>
      </c>
      <c r="R8" s="14">
        <v>6.6736111111111107E-2</v>
      </c>
      <c r="S8" s="13">
        <f>IF(R8&gt;0,IF(R8&lt;P8,(('formula lookup'!$A$1-P8)+(R8-'formula lookup'!$B$1)+'formula lookup'!$C$1),R8-P8),)</f>
        <v>3.3587962962962958E-2</v>
      </c>
      <c r="T8" s="12">
        <v>0.15797453703703704</v>
      </c>
      <c r="U8" s="11">
        <f>IF(T8&gt;0,IF(T8&lt;R8,(('formula lookup'!$A$1-R8)+(T8-'formula lookup'!$B$1)+'formula lookup'!$C$1),T8-R8),)</f>
        <v>9.1238425925925931E-2</v>
      </c>
      <c r="V8" s="14">
        <v>0.22361111111111109</v>
      </c>
      <c r="W8" s="13">
        <f>IF(V8&gt;0,IF(V8&lt;T8,(('formula lookup'!$A$1-T8)+(V8-'formula lookup'!$B$1)+'formula lookup'!$C$1),V8-T8),)</f>
        <v>6.5636574074074056E-2</v>
      </c>
      <c r="X8" s="12"/>
      <c r="Y8" s="11">
        <f>IF(X8&gt;0,IF(X8&lt;V8,(('formula lookup'!$A$1-V8)+(X8-'formula lookup'!$B$1)+'formula lookup'!$C$1),X8-V8),)</f>
        <v>0</v>
      </c>
      <c r="Z8" s="14"/>
      <c r="AA8" s="13">
        <f>IF(Z8&gt;0,IF(Z8&lt;X8,(('formula lookup'!$A$1-X8)+(Z8-'formula lookup'!$B$1)+'formula lookup'!$C$1),Z8-X8),)</f>
        <v>0</v>
      </c>
      <c r="AB8" s="12"/>
      <c r="AC8" s="11">
        <f>IF(AB8&gt;0,IF(AB8&lt;Z8,(('formula lookup'!$A$1-Z8)+(AB8-'formula lookup'!$B$1)+'formula lookup'!$C$1),AB8-Z8),)</f>
        <v>0</v>
      </c>
      <c r="AD8" s="14"/>
      <c r="AE8" s="13">
        <f>IF(AD8&gt;0,IF(AD8&lt;AB8,(('formula lookup'!$A$1-AB8)+(AD8-'formula lookup'!$B$1)+'formula lookup'!$C$1),AD8-AB8),)</f>
        <v>0</v>
      </c>
      <c r="AF8" s="12"/>
      <c r="AG8" s="11">
        <f>IF(AF8&gt;0,IF(AF8&lt;AD8,(('formula lookup'!$A$1-AD8)+(AF8-'formula lookup'!$B$1)+'formula lookup'!$C$1),AF8-AD8),)</f>
        <v>0</v>
      </c>
      <c r="AH8" s="14"/>
      <c r="AI8" s="13">
        <f>IF(AH8&gt;0,IF(AH8&lt;AF8,(('formula lookup'!$A$1-AF8)+(AH8-'formula lookup'!$B$1)+'formula lookup'!$C$1),AH8-AF8),)</f>
        <v>0</v>
      </c>
      <c r="AJ8" s="12"/>
      <c r="AK8" s="11">
        <f>IF(AJ8&gt;0,IF(AJ8&lt;AH8,(('formula lookup'!$A$1-AH8)+(AJ8-'formula lookup'!$B$1)+'formula lookup'!$C$1),AJ8-AH8),)</f>
        <v>0</v>
      </c>
      <c r="AL8" s="14"/>
      <c r="AM8" s="13">
        <f>IF(AL8&gt;0,IF(AL8&lt;AJ8,(('formula lookup'!$A$1-AJ8)+(AL8-'formula lookup'!$B$1)+'formula lookup'!$C$1),AL8-AJ8),)</f>
        <v>0</v>
      </c>
      <c r="AN8" s="12"/>
      <c r="AO8" s="11">
        <f>IF(AN8&gt;0,IF(AN8&lt;AL8,(('formula lookup'!$A$1-AL8)+(AN8-'formula lookup'!$B$1)+'formula lookup'!$C$1),AN8-AL8),)</f>
        <v>0</v>
      </c>
      <c r="AP8" s="14"/>
      <c r="AQ8" s="13">
        <f>IF(AP8&gt;0,IF(AP8&lt;AN8,(('formula lookup'!$A$1-AN8)+(AP8-'formula lookup'!$B$1)+'formula lookup'!$C$1),AP8-AN8),)</f>
        <v>0</v>
      </c>
      <c r="AR8" s="12"/>
      <c r="AS8" s="11">
        <f>IF(AR8&gt;0,IF(AR8&lt;AP8,(('formula lookup'!$A$1-AP8)+(AR8-'formula lookup'!$B$1)+'formula lookup'!$C$1),AR8-AP8),)</f>
        <v>0</v>
      </c>
      <c r="AT8" s="14"/>
      <c r="AU8" s="13">
        <f>IF(AT8&gt;0,IF(AT8&lt;AR8,(('formula lookup'!$A$1-AR8)+(AT8-'formula lookup'!$B$1)+'formula lookup'!$C$1),AT8-AR8),)</f>
        <v>0</v>
      </c>
      <c r="AV8" s="16">
        <f t="shared" si="1"/>
        <v>0.80694444444444435</v>
      </c>
      <c r="AW8" s="17">
        <f t="shared" si="2"/>
        <v>10</v>
      </c>
      <c r="AX8" s="16">
        <f t="shared" si="3"/>
        <v>8.069444444444443E-2</v>
      </c>
      <c r="AY8" s="22">
        <f t="shared" si="4"/>
        <v>52.5</v>
      </c>
      <c r="AZ8" s="18">
        <f t="shared" si="5"/>
        <v>14000</v>
      </c>
      <c r="BA8" s="17">
        <v>4</v>
      </c>
    </row>
    <row r="9" spans="1:53" s="2" customFormat="1" ht="25.75" customHeight="1">
      <c r="A9" s="7" t="s">
        <v>195</v>
      </c>
      <c r="B9" s="7" t="s">
        <v>197</v>
      </c>
      <c r="C9" s="8">
        <v>0.41666666666666669</v>
      </c>
      <c r="D9" s="12">
        <v>0.45069444444444445</v>
      </c>
      <c r="E9" s="11">
        <f t="shared" si="0"/>
        <v>3.4027777777777768E-2</v>
      </c>
      <c r="F9" s="14">
        <v>0.50375000000000003</v>
      </c>
      <c r="G9" s="13">
        <f>IF(F9&gt;0,IF(F9&lt;D9,(('formula lookup'!$A$1-D9)+(F9-'formula lookup'!$B$1)+'formula lookup'!$C$1),F9-D9),)</f>
        <v>5.3055555555555578E-2</v>
      </c>
      <c r="H9" s="12">
        <v>0.5537037037037037</v>
      </c>
      <c r="I9" s="11">
        <f>IF(H9&gt;0,IF(H9&lt;F9,(('formula lookup'!$A$1-F9)+(H9-'formula lookup'!$B$1)+'formula lookup'!$C$1),H9-F9),)</f>
        <v>4.9953703703703667E-2</v>
      </c>
      <c r="J9" s="14">
        <v>0.6068634259259259</v>
      </c>
      <c r="K9" s="13">
        <f>IF(J9&gt;0,IF(J9&lt;H9,(('formula lookup'!$A$1-H9)+(J9-'formula lookup'!$B$1)+'formula lookup'!$C$1),J9-H9),)</f>
        <v>5.3159722222222205E-2</v>
      </c>
      <c r="L9" s="12">
        <v>0.66229166666666661</v>
      </c>
      <c r="M9" s="11">
        <f>IF(L9&gt;0,IF(L9&lt;J9,(('formula lookup'!$A$1-J9)+(L9-'formula lookup'!$B$1)+'formula lookup'!$C$1),L9-J9),)</f>
        <v>5.5428240740740709E-2</v>
      </c>
      <c r="N9" s="14">
        <v>0.72449074074074071</v>
      </c>
      <c r="O9" s="13">
        <f>IF(N9&gt;0,IF(N9&lt;L9,(('formula lookup'!$A$1-L9)+(N9-'formula lookup'!$B$1)+'formula lookup'!$C$1),N9-L9),)</f>
        <v>6.2199074074074101E-2</v>
      </c>
      <c r="P9" s="12">
        <v>0.83646990740740745</v>
      </c>
      <c r="Q9" s="11">
        <f>IF(P9&gt;0,IF(P9&lt;N9,(('formula lookup'!$A$1-N9)+(P9-'formula lookup'!$B$1)+'formula lookup'!$C$1),P9-N9),)</f>
        <v>0.11197916666666674</v>
      </c>
      <c r="R9" s="14">
        <v>0.93787037037037047</v>
      </c>
      <c r="S9" s="13">
        <f>IF(R9&gt;0,IF(R9&lt;P9,(('formula lookup'!$A$1-P9)+(R9-'formula lookup'!$B$1)+'formula lookup'!$C$1),R9-P9),)</f>
        <v>0.10140046296296301</v>
      </c>
      <c r="T9" s="12">
        <v>5.7662037037037039E-2</v>
      </c>
      <c r="U9" s="11">
        <f>IF(T9&gt;0,IF(T9&lt;R9,(('formula lookup'!$A$1-R9)+(T9-'formula lookup'!$B$1)+'formula lookup'!$C$1),T9-R9),)</f>
        <v>0.1197916666666665</v>
      </c>
      <c r="V9" s="14"/>
      <c r="W9" s="13">
        <f>IF(V9&gt;0,IF(V9&lt;T9,(('formula lookup'!$A$1-T9)+(V9-'formula lookup'!$B$1)+'formula lookup'!$C$1),V9-T9),)</f>
        <v>0</v>
      </c>
      <c r="X9" s="12"/>
      <c r="Y9" s="11">
        <f>IF(X9&gt;0,IF(X9&lt;V9,(('formula lookup'!$A$1-V9)+(X9-'formula lookup'!$B$1)+'formula lookup'!$C$1),X9-V9),)</f>
        <v>0</v>
      </c>
      <c r="Z9" s="14"/>
      <c r="AA9" s="13">
        <f>IF(Z9&gt;0,IF(Z9&lt;X9,(('formula lookup'!$A$1-X9)+(Z9-'formula lookup'!$B$1)+'formula lookup'!$C$1),Z9-X9),)</f>
        <v>0</v>
      </c>
      <c r="AB9" s="12"/>
      <c r="AC9" s="11">
        <f>IF(AB9&gt;0,IF(AB9&lt;Z9,(('formula lookup'!$A$1-Z9)+(AB9-'formula lookup'!$B$1)+'formula lookup'!$C$1),AB9-Z9),)</f>
        <v>0</v>
      </c>
      <c r="AD9" s="14"/>
      <c r="AE9" s="13">
        <f>IF(AD9&gt;0,IF(AD9&lt;AB9,(('formula lookup'!$A$1-AB9)+(AD9-'formula lookup'!$B$1)+'formula lookup'!$C$1),AD9-AB9),)</f>
        <v>0</v>
      </c>
      <c r="AF9" s="12"/>
      <c r="AG9" s="11">
        <f>IF(AF9&gt;0,IF(AF9&lt;AD9,(('formula lookup'!$A$1-AD9)+(AF9-'formula lookup'!$B$1)+'formula lookup'!$C$1),AF9-AD9),)</f>
        <v>0</v>
      </c>
      <c r="AH9" s="14"/>
      <c r="AI9" s="13">
        <f>IF(AH9&gt;0,IF(AH9&lt;AF9,(('formula lookup'!$A$1-AF9)+(AH9-'formula lookup'!$B$1)+'formula lookup'!$C$1),AH9-AF9),)</f>
        <v>0</v>
      </c>
      <c r="AJ9" s="12"/>
      <c r="AK9" s="11">
        <f>IF(AJ9&gt;0,IF(AJ9&lt;AH9,(('formula lookup'!$A$1-AH9)+(AJ9-'formula lookup'!$B$1)+'formula lookup'!$C$1),AJ9-AH9),)</f>
        <v>0</v>
      </c>
      <c r="AL9" s="14"/>
      <c r="AM9" s="13">
        <f>IF(AL9&gt;0,IF(AL9&lt;AJ9,(('formula lookup'!$A$1-AJ9)+(AL9-'formula lookup'!$B$1)+'formula lookup'!$C$1),AL9-AJ9),)</f>
        <v>0</v>
      </c>
      <c r="AN9" s="12"/>
      <c r="AO9" s="11">
        <f>IF(AN9&gt;0,IF(AN9&lt;AL9,(('formula lookup'!$A$1-AL9)+(AN9-'formula lookup'!$B$1)+'formula lookup'!$C$1),AN9-AL9),)</f>
        <v>0</v>
      </c>
      <c r="AP9" s="14"/>
      <c r="AQ9" s="13">
        <f>IF(AP9&gt;0,IF(AP9&lt;AN9,(('formula lookup'!$A$1-AN9)+(AP9-'formula lookup'!$B$1)+'formula lookup'!$C$1),AP9-AN9),)</f>
        <v>0</v>
      </c>
      <c r="AR9" s="12"/>
      <c r="AS9" s="11">
        <f>IF(AR9&gt;0,IF(AR9&lt;AP9,(('formula lookup'!$A$1-AP9)+(AR9-'formula lookup'!$B$1)+'formula lookup'!$C$1),AR9-AP9),)</f>
        <v>0</v>
      </c>
      <c r="AT9" s="14"/>
      <c r="AU9" s="13">
        <f>IF(AT9&gt;0,IF(AT9&lt;AR9,(('formula lookup'!$A$1-AR9)+(AT9-'formula lookup'!$B$1)+'formula lookup'!$C$1),AT9-AR9),)</f>
        <v>0</v>
      </c>
      <c r="AV9" s="16">
        <f t="shared" si="1"/>
        <v>0.64099537037037035</v>
      </c>
      <c r="AW9" s="17">
        <f t="shared" si="2"/>
        <v>9</v>
      </c>
      <c r="AX9" s="16">
        <f t="shared" si="3"/>
        <v>7.1221707818930044E-2</v>
      </c>
      <c r="AY9" s="22">
        <f t="shared" si="4"/>
        <v>47.25</v>
      </c>
      <c r="AZ9" s="18">
        <f t="shared" si="5"/>
        <v>12600</v>
      </c>
      <c r="BA9" s="17">
        <v>5</v>
      </c>
    </row>
    <row r="10" spans="1:53" s="2" customFormat="1" ht="25.75" customHeight="1">
      <c r="A10" s="7" t="s">
        <v>195</v>
      </c>
      <c r="B10" s="7" t="s">
        <v>198</v>
      </c>
      <c r="C10" s="8">
        <v>0.41666666666666669</v>
      </c>
      <c r="D10" s="12">
        <v>0.45069444444444445</v>
      </c>
      <c r="E10" s="11">
        <f t="shared" si="0"/>
        <v>3.4027777777777768E-2</v>
      </c>
      <c r="F10" s="14">
        <v>0.50375000000000003</v>
      </c>
      <c r="G10" s="13">
        <f>IF(F10&gt;0,IF(F10&lt;D10,(('formula lookup'!$A$1-D10)+(F10-'formula lookup'!$B$1)+'formula lookup'!$C$1),F10-D10),)</f>
        <v>5.3055555555555578E-2</v>
      </c>
      <c r="H10" s="12">
        <v>0.5537037037037037</v>
      </c>
      <c r="I10" s="11">
        <f>IF(H10&gt;0,IF(H10&lt;F10,(('formula lookup'!$A$1-F10)+(H10-'formula lookup'!$B$1)+'formula lookup'!$C$1),H10-F10),)</f>
        <v>4.9953703703703667E-2</v>
      </c>
      <c r="J10" s="14">
        <v>0.6068634259259259</v>
      </c>
      <c r="K10" s="13">
        <f>IF(J10&gt;0,IF(J10&lt;H10,(('formula lookup'!$A$1-H10)+(J10-'formula lookup'!$B$1)+'formula lookup'!$C$1),J10-H10),)</f>
        <v>5.3159722222222205E-2</v>
      </c>
      <c r="L10" s="12">
        <v>0.66229166666666661</v>
      </c>
      <c r="M10" s="11">
        <f>IF(L10&gt;0,IF(L10&lt;J10,(('formula lookup'!$A$1-J10)+(L10-'formula lookup'!$B$1)+'formula lookup'!$C$1),L10-J10),)</f>
        <v>5.5428240740740709E-2</v>
      </c>
      <c r="N10" s="14">
        <v>0.72449074074074071</v>
      </c>
      <c r="O10" s="13">
        <f>IF(N10&gt;0,IF(N10&lt;L10,(('formula lookup'!$A$1-L10)+(N10-'formula lookup'!$B$1)+'formula lookup'!$C$1),N10-L10),)</f>
        <v>6.2199074074074101E-2</v>
      </c>
      <c r="P10" s="12">
        <v>0.83646990740740745</v>
      </c>
      <c r="Q10" s="11">
        <f>IF(P10&gt;0,IF(P10&lt;N10,(('formula lookup'!$A$1-N10)+(P10-'formula lookup'!$B$1)+'formula lookup'!$C$1),P10-N10),)</f>
        <v>0.11197916666666674</v>
      </c>
      <c r="R10" s="14">
        <v>0.93787037037037047</v>
      </c>
      <c r="S10" s="13">
        <f>IF(R10&gt;0,IF(R10&lt;P10,(('formula lookup'!$A$1-P10)+(R10-'formula lookup'!$B$1)+'formula lookup'!$C$1),R10-P10),)</f>
        <v>0.10140046296296301</v>
      </c>
      <c r="T10" s="12">
        <v>5.7662037037037039E-2</v>
      </c>
      <c r="U10" s="11">
        <f>IF(T10&gt;0,IF(T10&lt;R10,(('formula lookup'!$A$1-R10)+(T10-'formula lookup'!$B$1)+'formula lookup'!$C$1),T10-R10),)</f>
        <v>0.1197916666666665</v>
      </c>
      <c r="V10" s="14"/>
      <c r="W10" s="13">
        <f>IF(V10&gt;0,IF(V10&lt;T10,(('formula lookup'!$A$1-T10)+(V10-'formula lookup'!$B$1)+'formula lookup'!$C$1),V10-T10),)</f>
        <v>0</v>
      </c>
      <c r="X10" s="12"/>
      <c r="Y10" s="11">
        <f>IF(X10&gt;0,IF(X10&lt;V10,(('formula lookup'!$A$1-V10)+(X10-'formula lookup'!$B$1)+'formula lookup'!$C$1),X10-V10),)</f>
        <v>0</v>
      </c>
      <c r="Z10" s="14"/>
      <c r="AA10" s="13">
        <f>IF(Z10&gt;0,IF(Z10&lt;X10,(('formula lookup'!$A$1-X10)+(Z10-'formula lookup'!$B$1)+'formula lookup'!$C$1),Z10-X10),)</f>
        <v>0</v>
      </c>
      <c r="AB10" s="12"/>
      <c r="AC10" s="11">
        <f>IF(AB10&gt;0,IF(AB10&lt;Z10,(('formula lookup'!$A$1-Z10)+(AB10-'formula lookup'!$B$1)+'formula lookup'!$C$1),AB10-Z10),)</f>
        <v>0</v>
      </c>
      <c r="AD10" s="14"/>
      <c r="AE10" s="13">
        <f>IF(AD10&gt;0,IF(AD10&lt;AB10,(('formula lookup'!$A$1-AB10)+(AD10-'formula lookup'!$B$1)+'formula lookup'!$C$1),AD10-AB10),)</f>
        <v>0</v>
      </c>
      <c r="AF10" s="12"/>
      <c r="AG10" s="11">
        <f>IF(AF10&gt;0,IF(AF10&lt;AD10,(('formula lookup'!$A$1-AD10)+(AF10-'formula lookup'!$B$1)+'formula lookup'!$C$1),AF10-AD10),)</f>
        <v>0</v>
      </c>
      <c r="AH10" s="14"/>
      <c r="AI10" s="13">
        <f>IF(AH10&gt;0,IF(AH10&lt;AF10,(('formula lookup'!$A$1-AF10)+(AH10-'formula lookup'!$B$1)+'formula lookup'!$C$1),AH10-AF10),)</f>
        <v>0</v>
      </c>
      <c r="AJ10" s="12"/>
      <c r="AK10" s="11">
        <f>IF(AJ10&gt;0,IF(AJ10&lt;AH10,(('formula lookup'!$A$1-AH10)+(AJ10-'formula lookup'!$B$1)+'formula lookup'!$C$1),AJ10-AH10),)</f>
        <v>0</v>
      </c>
      <c r="AL10" s="14"/>
      <c r="AM10" s="13">
        <f>IF(AL10&gt;0,IF(AL10&lt;AJ10,(('formula lookup'!$A$1-AJ10)+(AL10-'formula lookup'!$B$1)+'formula lookup'!$C$1),AL10-AJ10),)</f>
        <v>0</v>
      </c>
      <c r="AN10" s="12"/>
      <c r="AO10" s="11">
        <f>IF(AN10&gt;0,IF(AN10&lt;AL10,(('formula lookup'!$A$1-AL10)+(AN10-'formula lookup'!$B$1)+'formula lookup'!$C$1),AN10-AL10),)</f>
        <v>0</v>
      </c>
      <c r="AP10" s="14"/>
      <c r="AQ10" s="13">
        <f>IF(AP10&gt;0,IF(AP10&lt;AN10,(('formula lookup'!$A$1-AN10)+(AP10-'formula lookup'!$B$1)+'formula lookup'!$C$1),AP10-AN10),)</f>
        <v>0</v>
      </c>
      <c r="AR10" s="12"/>
      <c r="AS10" s="11">
        <f>IF(AR10&gt;0,IF(AR10&lt;AP10,(('formula lookup'!$A$1-AP10)+(AR10-'formula lookup'!$B$1)+'formula lookup'!$C$1),AR10-AP10),)</f>
        <v>0</v>
      </c>
      <c r="AT10" s="14"/>
      <c r="AU10" s="13">
        <f>IF(AT10&gt;0,IF(AT10&lt;AR10,(('formula lookup'!$A$1-AR10)+(AT10-'formula lookup'!$B$1)+'formula lookup'!$C$1),AT10-AR10),)</f>
        <v>0</v>
      </c>
      <c r="AV10" s="16">
        <f t="shared" si="1"/>
        <v>0.64099537037037035</v>
      </c>
      <c r="AW10" s="17">
        <f t="shared" si="2"/>
        <v>9</v>
      </c>
      <c r="AX10" s="16">
        <f t="shared" si="3"/>
        <v>7.1221707818930044E-2</v>
      </c>
      <c r="AY10" s="22">
        <f t="shared" si="4"/>
        <v>47.25</v>
      </c>
      <c r="AZ10" s="18">
        <f t="shared" si="5"/>
        <v>12600</v>
      </c>
      <c r="BA10" s="17">
        <v>5</v>
      </c>
    </row>
    <row r="11" spans="1:53" s="2" customFormat="1" ht="25.75" customHeight="1">
      <c r="A11" s="7" t="s">
        <v>195</v>
      </c>
      <c r="B11" s="7" t="s">
        <v>200</v>
      </c>
      <c r="C11" s="8">
        <v>0.41666666666666669</v>
      </c>
      <c r="D11" s="12">
        <v>0.47355324074074073</v>
      </c>
      <c r="E11" s="11">
        <f t="shared" si="0"/>
        <v>5.6886574074074048E-2</v>
      </c>
      <c r="F11" s="14">
        <v>0.53718750000000004</v>
      </c>
      <c r="G11" s="13">
        <f>IF(F11&gt;0,IF(F11&lt;D11,(('formula lookup'!$A$1-D11)+(F11-'formula lookup'!$B$1)+'formula lookup'!$C$1),F11-D11),)</f>
        <v>6.3634259259259307E-2</v>
      </c>
      <c r="H11" s="12">
        <v>0.60920138888888886</v>
      </c>
      <c r="I11" s="11">
        <f>IF(H11&gt;0,IF(H11&lt;F11,(('formula lookup'!$A$1-F11)+(H11-'formula lookup'!$B$1)+'formula lookup'!$C$1),H11-F11),)</f>
        <v>7.2013888888888822E-2</v>
      </c>
      <c r="J11" s="14">
        <v>0.70516203703703706</v>
      </c>
      <c r="K11" s="13">
        <f>IF(J11&gt;0,IF(J11&lt;H11,(('formula lookup'!$A$1-H11)+(J11-'formula lookup'!$B$1)+'formula lookup'!$C$1),J11-H11),)</f>
        <v>9.5960648148148198E-2</v>
      </c>
      <c r="L11" s="12">
        <v>0.80108796296296303</v>
      </c>
      <c r="M11" s="11">
        <f>IF(L11&gt;0,IF(L11&lt;J11,(('formula lookup'!$A$1-J11)+(L11-'formula lookup'!$B$1)+'formula lookup'!$C$1),L11-J11),)</f>
        <v>9.592592592592597E-2</v>
      </c>
      <c r="N11" s="14">
        <v>0.9068518518518518</v>
      </c>
      <c r="O11" s="13">
        <f>IF(N11&gt;0,IF(N11&lt;L11,(('formula lookup'!$A$1-L11)+(N11-'formula lookup'!$B$1)+'formula lookup'!$C$1),N11-L11),)</f>
        <v>0.10576388888888877</v>
      </c>
      <c r="P11" s="12">
        <v>4.2777777777777776E-2</v>
      </c>
      <c r="Q11" s="11">
        <f>IF(P11&gt;0,IF(P11&lt;N11,(('formula lookup'!$A$1-N11)+(P11-'formula lookup'!$B$1)+'formula lookup'!$C$1),P11-N11),)</f>
        <v>0.13592592592592589</v>
      </c>
      <c r="R11" s="14">
        <v>0.18291666666666664</v>
      </c>
      <c r="S11" s="13">
        <f>IF(R11&gt;0,IF(R11&lt;P11,(('formula lookup'!$A$1-P11)+(R11-'formula lookup'!$B$1)+'formula lookup'!$C$1),R11-P11),)</f>
        <v>0.14013888888888887</v>
      </c>
      <c r="T11" s="12"/>
      <c r="U11" s="11">
        <f>IF(T11&gt;0,IF(T11&lt;R11,(('formula lookup'!$A$1-R11)+(T11-'formula lookup'!$B$1)+'formula lookup'!$C$1),T11-R11),)</f>
        <v>0</v>
      </c>
      <c r="V11" s="14"/>
      <c r="W11" s="13">
        <f>IF(V11&gt;0,IF(V11&lt;T11,(('formula lookup'!$A$1-T11)+(V11-'formula lookup'!$B$1)+'formula lookup'!$C$1),V11-T11),)</f>
        <v>0</v>
      </c>
      <c r="X11" s="12"/>
      <c r="Y11" s="11">
        <f>IF(X11&gt;0,IF(X11&lt;V11,(('formula lookup'!$A$1-V11)+(X11-'formula lookup'!$B$1)+'formula lookup'!$C$1),X11-V11),)</f>
        <v>0</v>
      </c>
      <c r="Z11" s="14"/>
      <c r="AA11" s="13">
        <f>IF(Z11&gt;0,IF(Z11&lt;X11,(('formula lookup'!$A$1-X11)+(Z11-'formula lookup'!$B$1)+'formula lookup'!$C$1),Z11-X11),)</f>
        <v>0</v>
      </c>
      <c r="AB11" s="12"/>
      <c r="AC11" s="11">
        <f>IF(AB11&gt;0,IF(AB11&lt;Z11,(('formula lookup'!$A$1-Z11)+(AB11-'formula lookup'!$B$1)+'formula lookup'!$C$1),AB11-Z11),)</f>
        <v>0</v>
      </c>
      <c r="AD11" s="14"/>
      <c r="AE11" s="13">
        <f>IF(AD11&gt;0,IF(AD11&lt;AB11,(('formula lookup'!$A$1-AB11)+(AD11-'formula lookup'!$B$1)+'formula lookup'!$C$1),AD11-AB11),)</f>
        <v>0</v>
      </c>
      <c r="AF11" s="12"/>
      <c r="AG11" s="11">
        <f>IF(AF11&gt;0,IF(AF11&lt;AD11,(('formula lookup'!$A$1-AD11)+(AF11-'formula lookup'!$B$1)+'formula lookup'!$C$1),AF11-AD11),)</f>
        <v>0</v>
      </c>
      <c r="AH11" s="14"/>
      <c r="AI11" s="13">
        <f>IF(AH11&gt;0,IF(AH11&lt;AF11,(('formula lookup'!$A$1-AF11)+(AH11-'formula lookup'!$B$1)+'formula lookup'!$C$1),AH11-AF11),)</f>
        <v>0</v>
      </c>
      <c r="AJ11" s="12"/>
      <c r="AK11" s="11">
        <f>IF(AJ11&gt;0,IF(AJ11&lt;AH11,(('formula lookup'!$A$1-AH11)+(AJ11-'formula lookup'!$B$1)+'formula lookup'!$C$1),AJ11-AH11),)</f>
        <v>0</v>
      </c>
      <c r="AL11" s="14"/>
      <c r="AM11" s="13">
        <f>IF(AL11&gt;0,IF(AL11&lt;AJ11,(('formula lookup'!$A$1-AJ11)+(AL11-'formula lookup'!$B$1)+'formula lookup'!$C$1),AL11-AJ11),)</f>
        <v>0</v>
      </c>
      <c r="AN11" s="12"/>
      <c r="AO11" s="11">
        <f>IF(AN11&gt;0,IF(AN11&lt;AL11,(('formula lookup'!$A$1-AL11)+(AN11-'formula lookup'!$B$1)+'formula lookup'!$C$1),AN11-AL11),)</f>
        <v>0</v>
      </c>
      <c r="AP11" s="14"/>
      <c r="AQ11" s="13">
        <f>IF(AP11&gt;0,IF(AP11&lt;AN11,(('formula lookup'!$A$1-AN11)+(AP11-'formula lookup'!$B$1)+'formula lookup'!$C$1),AP11-AN11),)</f>
        <v>0</v>
      </c>
      <c r="AR11" s="12"/>
      <c r="AS11" s="11">
        <f>IF(AR11&gt;0,IF(AR11&lt;AP11,(('formula lookup'!$A$1-AP11)+(AR11-'formula lookup'!$B$1)+'formula lookup'!$C$1),AR11-AP11),)</f>
        <v>0</v>
      </c>
      <c r="AT11" s="14"/>
      <c r="AU11" s="13">
        <f>IF(AT11&gt;0,IF(AT11&lt;AR11,(('formula lookup'!$A$1-AR11)+(AT11-'formula lookup'!$B$1)+'formula lookup'!$C$1),AT11-AR11),)</f>
        <v>0</v>
      </c>
      <c r="AV11" s="16">
        <f t="shared" si="1"/>
        <v>0.76624999999999988</v>
      </c>
      <c r="AW11" s="17">
        <f t="shared" si="2"/>
        <v>8</v>
      </c>
      <c r="AX11" s="16">
        <f t="shared" si="3"/>
        <v>9.5781249999999984E-2</v>
      </c>
      <c r="AY11" s="22">
        <f t="shared" si="4"/>
        <v>42</v>
      </c>
      <c r="AZ11" s="18">
        <f t="shared" si="5"/>
        <v>11200</v>
      </c>
      <c r="BA11" s="17">
        <v>7</v>
      </c>
    </row>
    <row r="12" spans="1:53" s="2" customFormat="1" ht="25.75" customHeight="1">
      <c r="A12" s="7" t="s">
        <v>195</v>
      </c>
      <c r="B12" s="7" t="s">
        <v>204</v>
      </c>
      <c r="C12" s="8">
        <v>0.41666666666666669</v>
      </c>
      <c r="D12" s="12">
        <v>0.46319444444444446</v>
      </c>
      <c r="E12" s="11">
        <f t="shared" si="0"/>
        <v>4.6527777777777779E-2</v>
      </c>
      <c r="F12" s="14">
        <v>0.51342592592592595</v>
      </c>
      <c r="G12" s="13">
        <f>IF(F12&gt;0,IF(F12&lt;D12,(('formula lookup'!$A$1-D12)+(F12-'formula lookup'!$B$1)+'formula lookup'!$C$1),F12-D12),)</f>
        <v>5.0231481481481488E-2</v>
      </c>
      <c r="H12" s="12">
        <v>0.56917824074074075</v>
      </c>
      <c r="I12" s="11">
        <f>IF(H12&gt;0,IF(H12&lt;F12,(('formula lookup'!$A$1-F12)+(H12-'formula lookup'!$B$1)+'formula lookup'!$C$1),H12-F12),)</f>
        <v>5.5752314814814796E-2</v>
      </c>
      <c r="J12" s="14">
        <v>0.64148148148148143</v>
      </c>
      <c r="K12" s="13">
        <f>IF(J12&gt;0,IF(J12&lt;H12,(('formula lookup'!$A$1-H12)+(J12-'formula lookup'!$B$1)+'formula lookup'!$C$1),J12-H12),)</f>
        <v>7.2303240740740682E-2</v>
      </c>
      <c r="L12" s="12">
        <v>0.71267361111111116</v>
      </c>
      <c r="M12" s="11">
        <f>IF(L12&gt;0,IF(L12&lt;J12,(('formula lookup'!$A$1-J12)+(L12-'formula lookup'!$B$1)+'formula lookup'!$C$1),L12-J12),)</f>
        <v>7.119212962962973E-2</v>
      </c>
      <c r="N12" s="14">
        <v>0.8179050925925927</v>
      </c>
      <c r="O12" s="13">
        <f>IF(N12&gt;0,IF(N12&lt;L12,(('formula lookup'!$A$1-L12)+(N12-'formula lookup'!$B$1)+'formula lookup'!$C$1),N12-L12),)</f>
        <v>0.10523148148148154</v>
      </c>
      <c r="P12" s="12">
        <v>0.92024305555555552</v>
      </c>
      <c r="Q12" s="11">
        <f>IF(P12&gt;0,IF(P12&lt;N12,(('formula lookup'!$A$1-N12)+(P12-'formula lookup'!$B$1)+'formula lookup'!$C$1),P12-N12),)</f>
        <v>0.10233796296296283</v>
      </c>
      <c r="R12" s="14"/>
      <c r="S12" s="13">
        <f>IF(R12&gt;0,IF(R12&lt;P12,(('formula lookup'!$A$1-P12)+(R12-'formula lookup'!$B$1)+'formula lookup'!$C$1),R12-P12),)</f>
        <v>0</v>
      </c>
      <c r="T12" s="12"/>
      <c r="U12" s="11">
        <f>IF(T12&gt;0,IF(T12&lt;R12,(('formula lookup'!$A$1-R12)+(T12-'formula lookup'!$B$1)+'formula lookup'!$C$1),T12-R12),)</f>
        <v>0</v>
      </c>
      <c r="V12" s="14"/>
      <c r="W12" s="13">
        <f>IF(V12&gt;0,IF(V12&lt;T12,(('formula lookup'!$A$1-T12)+(V12-'formula lookup'!$B$1)+'formula lookup'!$C$1),V12-T12),)</f>
        <v>0</v>
      </c>
      <c r="X12" s="12"/>
      <c r="Y12" s="11">
        <f>IF(X12&gt;0,IF(X12&lt;V12,(('formula lookup'!$A$1-V12)+(X12-'formula lookup'!$B$1)+'formula lookup'!$C$1),X12-V12),)</f>
        <v>0</v>
      </c>
      <c r="Z12" s="14"/>
      <c r="AA12" s="13">
        <f>IF(Z12&gt;0,IF(Z12&lt;X12,(('formula lookup'!$A$1-X12)+(Z12-'formula lookup'!$B$1)+'formula lookup'!$C$1),Z12-X12),)</f>
        <v>0</v>
      </c>
      <c r="AB12" s="12"/>
      <c r="AC12" s="11">
        <f>IF(AB12&gt;0,IF(AB12&lt;Z12,(('formula lookup'!$A$1-Z12)+(AB12-'formula lookup'!$B$1)+'formula lookup'!$C$1),AB12-Z12),)</f>
        <v>0</v>
      </c>
      <c r="AD12" s="14"/>
      <c r="AE12" s="13">
        <f>IF(AD12&gt;0,IF(AD12&lt;AB12,(('formula lookup'!$A$1-AB12)+(AD12-'formula lookup'!$B$1)+'formula lookup'!$C$1),AD12-AB12),)</f>
        <v>0</v>
      </c>
      <c r="AF12" s="12"/>
      <c r="AG12" s="11">
        <f>IF(AF12&gt;0,IF(AF12&lt;AD12,(('formula lookup'!$A$1-AD12)+(AF12-'formula lookup'!$B$1)+'formula lookup'!$C$1),AF12-AD12),)</f>
        <v>0</v>
      </c>
      <c r="AH12" s="14"/>
      <c r="AI12" s="13">
        <f>IF(AH12&gt;0,IF(AH12&lt;AF12,(('formula lookup'!$A$1-AF12)+(AH12-'formula lookup'!$B$1)+'formula lookup'!$C$1),AH12-AF12),)</f>
        <v>0</v>
      </c>
      <c r="AJ12" s="12"/>
      <c r="AK12" s="11">
        <f>IF(AJ12&gt;0,IF(AJ12&lt;AH12,(('formula lookup'!$A$1-AH12)+(AJ12-'formula lookup'!$B$1)+'formula lookup'!$C$1),AJ12-AH12),)</f>
        <v>0</v>
      </c>
      <c r="AL12" s="14"/>
      <c r="AM12" s="13">
        <f>IF(AL12&gt;0,IF(AL12&lt;AJ12,(('formula lookup'!$A$1-AJ12)+(AL12-'formula lookup'!$B$1)+'formula lookup'!$C$1),AL12-AJ12),)</f>
        <v>0</v>
      </c>
      <c r="AN12" s="12"/>
      <c r="AO12" s="11">
        <f>IF(AN12&gt;0,IF(AN12&lt;AL12,(('formula lookup'!$A$1-AL12)+(AN12-'formula lookup'!$B$1)+'formula lookup'!$C$1),AN12-AL12),)</f>
        <v>0</v>
      </c>
      <c r="AP12" s="14"/>
      <c r="AQ12" s="13">
        <f>IF(AP12&gt;0,IF(AP12&lt;AN12,(('formula lookup'!$A$1-AN12)+(AP12-'formula lookup'!$B$1)+'formula lookup'!$C$1),AP12-AN12),)</f>
        <v>0</v>
      </c>
      <c r="AR12" s="12"/>
      <c r="AS12" s="11">
        <f>IF(AR12&gt;0,IF(AR12&lt;AP12,(('formula lookup'!$A$1-AP12)+(AR12-'formula lookup'!$B$1)+'formula lookup'!$C$1),AR12-AP12),)</f>
        <v>0</v>
      </c>
      <c r="AT12" s="14"/>
      <c r="AU12" s="13">
        <f>IF(AT12&gt;0,IF(AT12&lt;AR12,(('formula lookup'!$A$1-AR12)+(AT12-'formula lookup'!$B$1)+'formula lookup'!$C$1),AT12-AR12),)</f>
        <v>0</v>
      </c>
      <c r="AV12" s="16">
        <f t="shared" si="1"/>
        <v>0.50357638888888889</v>
      </c>
      <c r="AW12" s="17">
        <f t="shared" si="2"/>
        <v>7</v>
      </c>
      <c r="AX12" s="16">
        <f t="shared" si="3"/>
        <v>7.193948412698413E-2</v>
      </c>
      <c r="AY12" s="22">
        <f t="shared" si="4"/>
        <v>36.75</v>
      </c>
      <c r="AZ12" s="18">
        <f t="shared" si="5"/>
        <v>9800</v>
      </c>
      <c r="BA12" s="17">
        <v>8</v>
      </c>
    </row>
    <row r="13" spans="1:53" s="2" customFormat="1" ht="25.75" customHeight="1">
      <c r="A13" s="7" t="s">
        <v>195</v>
      </c>
      <c r="B13" s="7" t="s">
        <v>203</v>
      </c>
      <c r="C13" s="8">
        <v>0.41666666666666669</v>
      </c>
      <c r="D13" s="12">
        <v>0.46458333333333335</v>
      </c>
      <c r="E13" s="11">
        <f t="shared" si="0"/>
        <v>4.7916666666666663E-2</v>
      </c>
      <c r="F13" s="14">
        <v>0.51180555555555551</v>
      </c>
      <c r="G13" s="13">
        <f>IF(F13&gt;0,IF(F13&lt;D13,(('formula lookup'!$A$1-D13)+(F13-'formula lookup'!$B$1)+'formula lookup'!$C$1),F13-D13),)</f>
        <v>4.7222222222222165E-2</v>
      </c>
      <c r="H13" s="12">
        <v>0.56736111111111109</v>
      </c>
      <c r="I13" s="11">
        <f>IF(H13&gt;0,IF(H13&lt;F13,(('formula lookup'!$A$1-F13)+(H13-'formula lookup'!$B$1)+'formula lookup'!$C$1),H13-F13),)</f>
        <v>5.555555555555558E-2</v>
      </c>
      <c r="J13" s="14">
        <v>0.625</v>
      </c>
      <c r="K13" s="13">
        <f>IF(J13&gt;0,IF(J13&lt;H13,(('formula lookup'!$A$1-H13)+(J13-'formula lookup'!$B$1)+'formula lookup'!$C$1),J13-H13),)</f>
        <v>5.7638888888888906E-2</v>
      </c>
      <c r="L13" s="12">
        <v>0.68819444444444444</v>
      </c>
      <c r="M13" s="11">
        <f>IF(L13&gt;0,IF(L13&lt;J13,(('formula lookup'!$A$1-J13)+(L13-'formula lookup'!$B$1)+'formula lookup'!$C$1),L13-J13),)</f>
        <v>6.3194444444444442E-2</v>
      </c>
      <c r="N13" s="14">
        <v>0.76458333333333339</v>
      </c>
      <c r="O13" s="13">
        <f>IF(N13&gt;0,IF(N13&lt;L13,(('formula lookup'!$A$1-L13)+(N13-'formula lookup'!$B$1)+'formula lookup'!$C$1),N13-L13),)</f>
        <v>7.6388888888888951E-2</v>
      </c>
      <c r="P13" s="12"/>
      <c r="Q13" s="11">
        <f>IF(P13&gt;0,IF(P13&lt;N13,(('formula lookup'!$A$1-N13)+(P13-'formula lookup'!$B$1)+'formula lookup'!$C$1),P13-N13),)</f>
        <v>0</v>
      </c>
      <c r="R13" s="14"/>
      <c r="S13" s="13">
        <f>IF(R13&gt;0,IF(R13&lt;P13,(('formula lookup'!$A$1-P13)+(R13-'formula lookup'!$B$1)+'formula lookup'!$C$1),R13-P13),)</f>
        <v>0</v>
      </c>
      <c r="T13" s="12"/>
      <c r="U13" s="11">
        <f>IF(T13&gt;0,IF(T13&lt;R13,(('formula lookup'!$A$1-R13)+(T13-'formula lookup'!$B$1)+'formula lookup'!$C$1),T13-R13),)</f>
        <v>0</v>
      </c>
      <c r="V13" s="14"/>
      <c r="W13" s="13">
        <f>IF(V13&gt;0,IF(V13&lt;T13,(('formula lookup'!$A$1-T13)+(V13-'formula lookup'!$B$1)+'formula lookup'!$C$1),V13-T13),)</f>
        <v>0</v>
      </c>
      <c r="X13" s="12"/>
      <c r="Y13" s="11">
        <f>IF(X13&gt;0,IF(X13&lt;V13,(('formula lookup'!$A$1-V13)+(X13-'formula lookup'!$B$1)+'formula lookup'!$C$1),X13-V13),)</f>
        <v>0</v>
      </c>
      <c r="Z13" s="14"/>
      <c r="AA13" s="13">
        <f>IF(Z13&gt;0,IF(Z13&lt;X13,(('formula lookup'!$A$1-X13)+(Z13-'formula lookup'!$B$1)+'formula lookup'!$C$1),Z13-X13),)</f>
        <v>0</v>
      </c>
      <c r="AB13" s="12"/>
      <c r="AC13" s="11">
        <f>IF(AB13&gt;0,IF(AB13&lt;Z13,(('formula lookup'!$A$1-Z13)+(AB13-'formula lookup'!$B$1)+'formula lookup'!$C$1),AB13-Z13),)</f>
        <v>0</v>
      </c>
      <c r="AD13" s="14"/>
      <c r="AE13" s="13">
        <f>IF(AD13&gt;0,IF(AD13&lt;AB13,(('formula lookup'!$A$1-AB13)+(AD13-'formula lookup'!$B$1)+'formula lookup'!$C$1),AD13-AB13),)</f>
        <v>0</v>
      </c>
      <c r="AF13" s="12"/>
      <c r="AG13" s="11">
        <f>IF(AF13&gt;0,IF(AF13&lt;AD13,(('formula lookup'!$A$1-AD13)+(AF13-'formula lookup'!$B$1)+'formula lookup'!$C$1),AF13-AD13),)</f>
        <v>0</v>
      </c>
      <c r="AH13" s="14"/>
      <c r="AI13" s="13">
        <f>IF(AH13&gt;0,IF(AH13&lt;AF13,(('formula lookup'!$A$1-AF13)+(AH13-'formula lookup'!$B$1)+'formula lookup'!$C$1),AH13-AF13),)</f>
        <v>0</v>
      </c>
      <c r="AJ13" s="12"/>
      <c r="AK13" s="11">
        <f>IF(AJ13&gt;0,IF(AJ13&lt;AH13,(('formula lookup'!$A$1-AH13)+(AJ13-'formula lookup'!$B$1)+'formula lookup'!$C$1),AJ13-AH13),)</f>
        <v>0</v>
      </c>
      <c r="AL13" s="14"/>
      <c r="AM13" s="13">
        <f>IF(AL13&gt;0,IF(AL13&lt;AJ13,(('formula lookup'!$A$1-AJ13)+(AL13-'formula lookup'!$B$1)+'formula lookup'!$C$1),AL13-AJ13),)</f>
        <v>0</v>
      </c>
      <c r="AN13" s="12"/>
      <c r="AO13" s="11">
        <f>IF(AN13&gt;0,IF(AN13&lt;AL13,(('formula lookup'!$A$1-AL13)+(AN13-'formula lookup'!$B$1)+'formula lookup'!$C$1),AN13-AL13),)</f>
        <v>0</v>
      </c>
      <c r="AP13" s="14"/>
      <c r="AQ13" s="13">
        <f>IF(AP13&gt;0,IF(AP13&lt;AN13,(('formula lookup'!$A$1-AN13)+(AP13-'formula lookup'!$B$1)+'formula lookup'!$C$1),AP13-AN13),)</f>
        <v>0</v>
      </c>
      <c r="AR13" s="12"/>
      <c r="AS13" s="11">
        <f>IF(AR13&gt;0,IF(AR13&lt;AP13,(('formula lookup'!$A$1-AP13)+(AR13-'formula lookup'!$B$1)+'formula lookup'!$C$1),AR13-AP13),)</f>
        <v>0</v>
      </c>
      <c r="AT13" s="14"/>
      <c r="AU13" s="13">
        <f>IF(AT13&gt;0,IF(AT13&lt;AR13,(('formula lookup'!$A$1-AR13)+(AT13-'formula lookup'!$B$1)+'formula lookup'!$C$1),AT13-AR13),)</f>
        <v>0</v>
      </c>
      <c r="AV13" s="16">
        <f t="shared" si="1"/>
        <v>0.34791666666666671</v>
      </c>
      <c r="AW13" s="17">
        <f t="shared" si="2"/>
        <v>6</v>
      </c>
      <c r="AX13" s="16">
        <f t="shared" si="3"/>
        <v>5.798611111111112E-2</v>
      </c>
      <c r="AY13" s="22">
        <f t="shared" si="4"/>
        <v>31.5</v>
      </c>
      <c r="AZ13" s="18">
        <f t="shared" si="5"/>
        <v>8400</v>
      </c>
      <c r="BA13" s="17">
        <v>9</v>
      </c>
    </row>
    <row r="14" spans="1:53" s="2" customFormat="1" ht="25.75" customHeight="1">
      <c r="A14" s="7" t="s">
        <v>195</v>
      </c>
      <c r="B14" s="7" t="s">
        <v>202</v>
      </c>
      <c r="C14" s="8">
        <v>0.41666666666666669</v>
      </c>
      <c r="D14" s="12">
        <v>0.46203703703703702</v>
      </c>
      <c r="E14" s="11">
        <f t="shared" si="0"/>
        <v>4.5370370370370339E-2</v>
      </c>
      <c r="F14" s="14">
        <v>0.51206018518518526</v>
      </c>
      <c r="G14" s="13">
        <f>IF(F14&gt;0,IF(F14&lt;D14,(('formula lookup'!$A$1-D14)+(F14-'formula lookup'!$B$1)+'formula lookup'!$C$1),F14-D14),)</f>
        <v>5.0023148148148233E-2</v>
      </c>
      <c r="H14" s="12">
        <v>0.56995370370370368</v>
      </c>
      <c r="I14" s="11">
        <f>IF(H14&gt;0,IF(H14&lt;F14,(('formula lookup'!$A$1-F14)+(H14-'formula lookup'!$B$1)+'formula lookup'!$C$1),H14-F14),)</f>
        <v>5.7893518518518428E-2</v>
      </c>
      <c r="J14" s="14">
        <v>0.63135416666666666</v>
      </c>
      <c r="K14" s="13">
        <f>IF(J14&gt;0,IF(J14&lt;H14,(('formula lookup'!$A$1-H14)+(J14-'formula lookup'!$B$1)+'formula lookup'!$C$1),J14-H14),)</f>
        <v>6.1400462962962976E-2</v>
      </c>
      <c r="L14" s="12">
        <v>0.69456018518518514</v>
      </c>
      <c r="M14" s="11">
        <f>IF(L14&gt;0,IF(L14&lt;J14,(('formula lookup'!$A$1-J14)+(L14-'formula lookup'!$B$1)+'formula lookup'!$C$1),L14-J14),)</f>
        <v>6.3206018518518481E-2</v>
      </c>
      <c r="N14" s="14">
        <v>0.78552083333333333</v>
      </c>
      <c r="O14" s="13">
        <f>IF(N14&gt;0,IF(N14&lt;L14,(('formula lookup'!$A$1-L14)+(N14-'formula lookup'!$B$1)+'formula lookup'!$C$1),N14-L14),)</f>
        <v>9.0960648148148193E-2</v>
      </c>
      <c r="P14" s="12"/>
      <c r="Q14" s="11">
        <f>IF(P14&gt;0,IF(P14&lt;N14,(('formula lookup'!$A$1-N14)+(P14-'formula lookup'!$B$1)+'formula lookup'!$C$1),P14-N14),)</f>
        <v>0</v>
      </c>
      <c r="R14" s="14"/>
      <c r="S14" s="13">
        <f>IF(R14&gt;0,IF(R14&lt;P14,(('formula lookup'!$A$1-P14)+(R14-'formula lookup'!$B$1)+'formula lookup'!$C$1),R14-P14),)</f>
        <v>0</v>
      </c>
      <c r="T14" s="12"/>
      <c r="U14" s="11">
        <f>IF(T14&gt;0,IF(T14&lt;R14,(('formula lookup'!$A$1-R14)+(T14-'formula lookup'!$B$1)+'formula lookup'!$C$1),T14-R14),)</f>
        <v>0</v>
      </c>
      <c r="V14" s="14"/>
      <c r="W14" s="13">
        <f>IF(V14&gt;0,IF(V14&lt;T14,(('formula lookup'!$A$1-T14)+(V14-'formula lookup'!$B$1)+'formula lookup'!$C$1),V14-T14),)</f>
        <v>0</v>
      </c>
      <c r="X14" s="12"/>
      <c r="Y14" s="11">
        <f>IF(X14&gt;0,IF(X14&lt;V14,(('formula lookup'!$A$1-V14)+(X14-'formula lookup'!$B$1)+'formula lookup'!$C$1),X14-V14),)</f>
        <v>0</v>
      </c>
      <c r="Z14" s="14"/>
      <c r="AA14" s="13">
        <f>IF(Z14&gt;0,IF(Z14&lt;X14,(('formula lookup'!$A$1-X14)+(Z14-'formula lookup'!$B$1)+'formula lookup'!$C$1),Z14-X14),)</f>
        <v>0</v>
      </c>
      <c r="AB14" s="12"/>
      <c r="AC14" s="11">
        <f>IF(AB14&gt;0,IF(AB14&lt;Z14,(('formula lookup'!$A$1-Z14)+(AB14-'formula lookup'!$B$1)+'formula lookup'!$C$1),AB14-Z14),)</f>
        <v>0</v>
      </c>
      <c r="AD14" s="14"/>
      <c r="AE14" s="13">
        <f>IF(AD14&gt;0,IF(AD14&lt;AB14,(('formula lookup'!$A$1-AB14)+(AD14-'formula lookup'!$B$1)+'formula lookup'!$C$1),AD14-AB14),)</f>
        <v>0</v>
      </c>
      <c r="AF14" s="12"/>
      <c r="AG14" s="11">
        <f>IF(AF14&gt;0,IF(AF14&lt;AD14,(('formula lookup'!$A$1-AD14)+(AF14-'formula lookup'!$B$1)+'formula lookup'!$C$1),AF14-AD14),)</f>
        <v>0</v>
      </c>
      <c r="AH14" s="14"/>
      <c r="AI14" s="13">
        <f>IF(AH14&gt;0,IF(AH14&lt;AF14,(('formula lookup'!$A$1-AF14)+(AH14-'formula lookup'!$B$1)+'formula lookup'!$C$1),AH14-AF14),)</f>
        <v>0</v>
      </c>
      <c r="AJ14" s="12"/>
      <c r="AK14" s="11">
        <f>IF(AJ14&gt;0,IF(AJ14&lt;AH14,(('formula lookup'!$A$1-AH14)+(AJ14-'formula lookup'!$B$1)+'formula lookup'!$C$1),AJ14-AH14),)</f>
        <v>0</v>
      </c>
      <c r="AL14" s="14"/>
      <c r="AM14" s="13">
        <f>IF(AL14&gt;0,IF(AL14&lt;AJ14,(('formula lookup'!$A$1-AJ14)+(AL14-'formula lookup'!$B$1)+'formula lookup'!$C$1),AL14-AJ14),)</f>
        <v>0</v>
      </c>
      <c r="AN14" s="12"/>
      <c r="AO14" s="11">
        <f>IF(AN14&gt;0,IF(AN14&lt;AL14,(('formula lookup'!$A$1-AL14)+(AN14-'formula lookup'!$B$1)+'formula lookup'!$C$1),AN14-AL14),)</f>
        <v>0</v>
      </c>
      <c r="AP14" s="14"/>
      <c r="AQ14" s="13">
        <f>IF(AP14&gt;0,IF(AP14&lt;AN14,(('formula lookup'!$A$1-AN14)+(AP14-'formula lookup'!$B$1)+'formula lookup'!$C$1),AP14-AN14),)</f>
        <v>0</v>
      </c>
      <c r="AR14" s="12"/>
      <c r="AS14" s="11">
        <f>IF(AR14&gt;0,IF(AR14&lt;AP14,(('formula lookup'!$A$1-AP14)+(AR14-'formula lookup'!$B$1)+'formula lookup'!$C$1),AR14-AP14),)</f>
        <v>0</v>
      </c>
      <c r="AT14" s="14"/>
      <c r="AU14" s="13">
        <f>IF(AT14&gt;0,IF(AT14&lt;AR14,(('formula lookup'!$A$1-AR14)+(AT14-'formula lookup'!$B$1)+'formula lookup'!$C$1),AT14-AR14),)</f>
        <v>0</v>
      </c>
      <c r="AV14" s="16">
        <f t="shared" si="1"/>
        <v>0.36885416666666665</v>
      </c>
      <c r="AW14" s="17">
        <f t="shared" si="2"/>
        <v>6</v>
      </c>
      <c r="AX14" s="16">
        <f t="shared" si="3"/>
        <v>6.1475694444444444E-2</v>
      </c>
      <c r="AY14" s="22">
        <f t="shared" si="4"/>
        <v>31.5</v>
      </c>
      <c r="AZ14" s="18">
        <f t="shared" si="5"/>
        <v>8400</v>
      </c>
      <c r="BA14" s="17">
        <v>10</v>
      </c>
    </row>
    <row r="15" spans="1:53" s="2" customFormat="1" ht="25.75" customHeight="1">
      <c r="A15" s="7" t="s">
        <v>195</v>
      </c>
      <c r="B15" s="7" t="s">
        <v>100</v>
      </c>
      <c r="C15" s="8">
        <v>0.41666666666666669</v>
      </c>
      <c r="D15" s="12">
        <v>0.46461805555555552</v>
      </c>
      <c r="E15" s="11">
        <f t="shared" si="0"/>
        <v>4.7951388888888835E-2</v>
      </c>
      <c r="F15" s="14">
        <v>0.51342592592592595</v>
      </c>
      <c r="G15" s="13">
        <f>IF(F15&gt;0,IF(F15&lt;D15,(('formula lookup'!$A$1-D15)+(F15-'formula lookup'!$B$1)+'formula lookup'!$C$1),F15-D15),)</f>
        <v>4.8807870370370432E-2</v>
      </c>
      <c r="H15" s="12">
        <v>0.56597222222222221</v>
      </c>
      <c r="I15" s="11">
        <f>IF(H15&gt;0,IF(H15&lt;F15,(('formula lookup'!$A$1-F15)+(H15-'formula lookup'!$B$1)+'formula lookup'!$C$1),H15-F15),)</f>
        <v>5.2546296296296258E-2</v>
      </c>
      <c r="J15" s="14">
        <v>0.62291666666666667</v>
      </c>
      <c r="K15" s="13">
        <f>IF(J15&gt;0,IF(J15&lt;H15,(('formula lookup'!$A$1-H15)+(J15-'formula lookup'!$B$1)+'formula lookup'!$C$1),J15-H15),)</f>
        <v>5.6944444444444464E-2</v>
      </c>
      <c r="L15" s="12">
        <v>0.693425925925926</v>
      </c>
      <c r="M15" s="11">
        <f>IF(L15&gt;0,IF(L15&lt;J15,(('formula lookup'!$A$1-J15)+(L15-'formula lookup'!$B$1)+'formula lookup'!$C$1),L15-J15),)</f>
        <v>7.0509259259259327E-2</v>
      </c>
      <c r="N15" s="14">
        <v>0.78862268518518519</v>
      </c>
      <c r="O15" s="13">
        <f>IF(N15&gt;0,IF(N15&lt;L15,(('formula lookup'!$A$1-L15)+(N15-'formula lookup'!$B$1)+'formula lookup'!$C$1),N15-L15),)</f>
        <v>9.5196759259259189E-2</v>
      </c>
      <c r="P15" s="12"/>
      <c r="Q15" s="11">
        <f>IF(P15&gt;0,IF(P15&lt;N15,(('formula lookup'!$A$1-N15)+(P15-'formula lookup'!$B$1)+'formula lookup'!$C$1),P15-N15),)</f>
        <v>0</v>
      </c>
      <c r="R15" s="14"/>
      <c r="S15" s="13">
        <f>IF(R15&gt;0,IF(R15&lt;P15,(('formula lookup'!$A$1-P15)+(R15-'formula lookup'!$B$1)+'formula lookup'!$C$1),R15-P15),)</f>
        <v>0</v>
      </c>
      <c r="T15" s="12"/>
      <c r="U15" s="11">
        <f>IF(T15&gt;0,IF(T15&lt;R15,(('formula lookup'!$A$1-R15)+(T15-'formula lookup'!$B$1)+'formula lookup'!$C$1),T15-R15),)</f>
        <v>0</v>
      </c>
      <c r="V15" s="14"/>
      <c r="W15" s="13">
        <f>IF(V15&gt;0,IF(V15&lt;T15,(('formula lookup'!$A$1-T15)+(V15-'formula lookup'!$B$1)+'formula lookup'!$C$1),V15-T15),)</f>
        <v>0</v>
      </c>
      <c r="X15" s="12"/>
      <c r="Y15" s="11">
        <f>IF(X15&gt;0,IF(X15&lt;V15,(('formula lookup'!$A$1-V15)+(X15-'formula lookup'!$B$1)+'formula lookup'!$C$1),X15-V15),)</f>
        <v>0</v>
      </c>
      <c r="Z15" s="14"/>
      <c r="AA15" s="13">
        <f>IF(Z15&gt;0,IF(Z15&lt;X15,(('formula lookup'!$A$1-X15)+(Z15-'formula lookup'!$B$1)+'formula lookup'!$C$1),Z15-X15),)</f>
        <v>0</v>
      </c>
      <c r="AB15" s="12"/>
      <c r="AC15" s="11">
        <f>IF(AB15&gt;0,IF(AB15&lt;Z15,(('formula lookup'!$A$1-Z15)+(AB15-'formula lookup'!$B$1)+'formula lookup'!$C$1),AB15-Z15),)</f>
        <v>0</v>
      </c>
      <c r="AD15" s="14"/>
      <c r="AE15" s="13">
        <f>IF(AD15&gt;0,IF(AD15&lt;AB15,(('formula lookup'!$A$1-AB15)+(AD15-'formula lookup'!$B$1)+'formula lookup'!$C$1),AD15-AB15),)</f>
        <v>0</v>
      </c>
      <c r="AF15" s="12"/>
      <c r="AG15" s="11">
        <f>IF(AF15&gt;0,IF(AF15&lt;AD15,(('formula lookup'!$A$1-AD15)+(AF15-'formula lookup'!$B$1)+'formula lookup'!$C$1),AF15-AD15),)</f>
        <v>0</v>
      </c>
      <c r="AH15" s="14"/>
      <c r="AI15" s="13">
        <f>IF(AH15&gt;0,IF(AH15&lt;AF15,(('formula lookup'!$A$1-AF15)+(AH15-'formula lookup'!$B$1)+'formula lookup'!$C$1),AH15-AF15),)</f>
        <v>0</v>
      </c>
      <c r="AJ15" s="12"/>
      <c r="AK15" s="11">
        <f>IF(AJ15&gt;0,IF(AJ15&lt;AH15,(('formula lookup'!$A$1-AH15)+(AJ15-'formula lookup'!$B$1)+'formula lookup'!$C$1),AJ15-AH15),)</f>
        <v>0</v>
      </c>
      <c r="AL15" s="14"/>
      <c r="AM15" s="13">
        <f>IF(AL15&gt;0,IF(AL15&lt;AJ15,(('formula lookup'!$A$1-AJ15)+(AL15-'formula lookup'!$B$1)+'formula lookup'!$C$1),AL15-AJ15),)</f>
        <v>0</v>
      </c>
      <c r="AN15" s="12"/>
      <c r="AO15" s="11">
        <f>IF(AN15&gt;0,IF(AN15&lt;AL15,(('formula lookup'!$A$1-AL15)+(AN15-'formula lookup'!$B$1)+'formula lookup'!$C$1),AN15-AL15),)</f>
        <v>0</v>
      </c>
      <c r="AP15" s="14"/>
      <c r="AQ15" s="13">
        <f>IF(AP15&gt;0,IF(AP15&lt;AN15,(('formula lookup'!$A$1-AN15)+(AP15-'formula lookup'!$B$1)+'formula lookup'!$C$1),AP15-AN15),)</f>
        <v>0</v>
      </c>
      <c r="AR15" s="12"/>
      <c r="AS15" s="11">
        <f>IF(AR15&gt;0,IF(AR15&lt;AP15,(('formula lookup'!$A$1-AP15)+(AR15-'formula lookup'!$B$1)+'formula lookup'!$C$1),AR15-AP15),)</f>
        <v>0</v>
      </c>
      <c r="AT15" s="14"/>
      <c r="AU15" s="13">
        <f>IF(AT15&gt;0,IF(AT15&lt;AR15,(('formula lookup'!$A$1-AR15)+(AT15-'formula lookup'!$B$1)+'formula lookup'!$C$1),AT15-AR15),)</f>
        <v>0</v>
      </c>
      <c r="AV15" s="16">
        <f t="shared" si="1"/>
        <v>0.37195601851851851</v>
      </c>
      <c r="AW15" s="17">
        <f t="shared" si="2"/>
        <v>6</v>
      </c>
      <c r="AX15" s="16">
        <f t="shared" si="3"/>
        <v>6.199266975308642E-2</v>
      </c>
      <c r="AY15" s="22">
        <f t="shared" si="4"/>
        <v>31.5</v>
      </c>
      <c r="AZ15" s="18">
        <f t="shared" si="5"/>
        <v>8400</v>
      </c>
      <c r="BA15" s="17">
        <v>11</v>
      </c>
    </row>
    <row r="16" spans="1:53" s="2" customFormat="1" ht="25.75" customHeight="1">
      <c r="A16" s="7" t="s">
        <v>195</v>
      </c>
      <c r="B16" s="7" t="s">
        <v>199</v>
      </c>
      <c r="C16" s="8">
        <v>0.41666666666666669</v>
      </c>
      <c r="D16" s="12">
        <v>0.45937500000000003</v>
      </c>
      <c r="E16" s="11">
        <f t="shared" si="0"/>
        <v>4.2708333333333348E-2</v>
      </c>
      <c r="F16" s="14">
        <v>0.50953703703703701</v>
      </c>
      <c r="G16" s="13">
        <f>IF(F16&gt;0,IF(F16&lt;D16,(('formula lookup'!$A$1-D16)+(F16-'formula lookup'!$B$1)+'formula lookup'!$C$1),F16-D16),)</f>
        <v>5.0162037037036977E-2</v>
      </c>
      <c r="H16" s="12">
        <v>0.5660532407407407</v>
      </c>
      <c r="I16" s="11">
        <f>IF(H16&gt;0,IF(H16&lt;F16,(('formula lookup'!$A$1-F16)+(H16-'formula lookup'!$B$1)+'formula lookup'!$C$1),H16-F16),)</f>
        <v>5.6516203703703694E-2</v>
      </c>
      <c r="J16" s="14">
        <v>0.63559027777777777</v>
      </c>
      <c r="K16" s="13">
        <f>IF(J16&gt;0,IF(J16&lt;H16,(('formula lookup'!$A$1-H16)+(J16-'formula lookup'!$B$1)+'formula lookup'!$C$1),J16-H16),)</f>
        <v>6.9537037037037064E-2</v>
      </c>
      <c r="L16" s="12">
        <v>0.70651620370370372</v>
      </c>
      <c r="M16" s="11">
        <f>IF(L16&gt;0,IF(L16&lt;J16,(('formula lookup'!$A$1-J16)+(L16-'formula lookup'!$B$1)+'formula lookup'!$C$1),L16-J16),)</f>
        <v>7.0925925925925948E-2</v>
      </c>
      <c r="N16" s="14">
        <v>0.8140856481481481</v>
      </c>
      <c r="O16" s="13">
        <f>IF(N16&gt;0,IF(N16&lt;L16,(('formula lookup'!$A$1-L16)+(N16-'formula lookup'!$B$1)+'formula lookup'!$C$1),N16-L16),)</f>
        <v>0.10756944444444438</v>
      </c>
      <c r="P16" s="12"/>
      <c r="Q16" s="11">
        <f>IF(P16&gt;0,IF(P16&lt;N16,(('formula lookup'!$A$1-N16)+(P16-'formula lookup'!$B$1)+'formula lookup'!$C$1),P16-N16),)</f>
        <v>0</v>
      </c>
      <c r="R16" s="14"/>
      <c r="S16" s="13">
        <f>IF(R16&gt;0,IF(R16&lt;P16,(('formula lookup'!$A$1-P16)+(R16-'formula lookup'!$B$1)+'formula lookup'!$C$1),R16-P16),)</f>
        <v>0</v>
      </c>
      <c r="T16" s="12"/>
      <c r="U16" s="11">
        <f>IF(T16&gt;0,IF(T16&lt;R16,(('formula lookup'!$A$1-R16)+(T16-'formula lookup'!$B$1)+'formula lookup'!$C$1),T16-R16),)</f>
        <v>0</v>
      </c>
      <c r="V16" s="14"/>
      <c r="W16" s="13">
        <f>IF(V16&gt;0,IF(V16&lt;T16,(('formula lookup'!$A$1-T16)+(V16-'formula lookup'!$B$1)+'formula lookup'!$C$1),V16-T16),)</f>
        <v>0</v>
      </c>
      <c r="X16" s="12"/>
      <c r="Y16" s="11">
        <f>IF(X16&gt;0,IF(X16&lt;V16,(('formula lookup'!$A$1-V16)+(X16-'formula lookup'!$B$1)+'formula lookup'!$C$1),X16-V16),)</f>
        <v>0</v>
      </c>
      <c r="Z16" s="14"/>
      <c r="AA16" s="13">
        <f>IF(Z16&gt;0,IF(Z16&lt;X16,(('formula lookup'!$A$1-X16)+(Z16-'formula lookup'!$B$1)+'formula lookup'!$C$1),Z16-X16),)</f>
        <v>0</v>
      </c>
      <c r="AB16" s="12"/>
      <c r="AC16" s="11">
        <f>IF(AB16&gt;0,IF(AB16&lt;Z16,(('formula lookup'!$A$1-Z16)+(AB16-'formula lookup'!$B$1)+'formula lookup'!$C$1),AB16-Z16),)</f>
        <v>0</v>
      </c>
      <c r="AD16" s="14"/>
      <c r="AE16" s="13">
        <f>IF(AD16&gt;0,IF(AD16&lt;AB16,(('formula lookup'!$A$1-AB16)+(AD16-'formula lookup'!$B$1)+'formula lookup'!$C$1),AD16-AB16),)</f>
        <v>0</v>
      </c>
      <c r="AF16" s="12"/>
      <c r="AG16" s="11">
        <f>IF(AF16&gt;0,IF(AF16&lt;AD16,(('formula lookup'!$A$1-AD16)+(AF16-'formula lookup'!$B$1)+'formula lookup'!$C$1),AF16-AD16),)</f>
        <v>0</v>
      </c>
      <c r="AH16" s="14"/>
      <c r="AI16" s="13">
        <f>IF(AH16&gt;0,IF(AH16&lt;AF16,(('formula lookup'!$A$1-AF16)+(AH16-'formula lookup'!$B$1)+'formula lookup'!$C$1),AH16-AF16),)</f>
        <v>0</v>
      </c>
      <c r="AJ16" s="12"/>
      <c r="AK16" s="11">
        <f>IF(AJ16&gt;0,IF(AJ16&lt;AH16,(('formula lookup'!$A$1-AH16)+(AJ16-'formula lookup'!$B$1)+'formula lookup'!$C$1),AJ16-AH16),)</f>
        <v>0</v>
      </c>
      <c r="AL16" s="14"/>
      <c r="AM16" s="13">
        <f>IF(AL16&gt;0,IF(AL16&lt;AJ16,(('formula lookup'!$A$1-AJ16)+(AL16-'formula lookup'!$B$1)+'formula lookup'!$C$1),AL16-AJ16),)</f>
        <v>0</v>
      </c>
      <c r="AN16" s="12"/>
      <c r="AO16" s="11">
        <f>IF(AN16&gt;0,IF(AN16&lt;AL16,(('formula lookup'!$A$1-AL16)+(AN16-'formula lookup'!$B$1)+'formula lookup'!$C$1),AN16-AL16),)</f>
        <v>0</v>
      </c>
      <c r="AP16" s="14"/>
      <c r="AQ16" s="13">
        <f>IF(AP16&gt;0,IF(AP16&lt;AN16,(('formula lookup'!$A$1-AN16)+(AP16-'formula lookup'!$B$1)+'formula lookup'!$C$1),AP16-AN16),)</f>
        <v>0</v>
      </c>
      <c r="AR16" s="12"/>
      <c r="AS16" s="11">
        <f>IF(AR16&gt;0,IF(AR16&lt;AP16,(('formula lookup'!$A$1-AP16)+(AR16-'formula lookup'!$B$1)+'formula lookup'!$C$1),AR16-AP16),)</f>
        <v>0</v>
      </c>
      <c r="AT16" s="14"/>
      <c r="AU16" s="13">
        <f>IF(AT16&gt;0,IF(AT16&lt;AR16,(('formula lookup'!$A$1-AR16)+(AT16-'formula lookup'!$B$1)+'formula lookup'!$C$1),AT16-AR16),)</f>
        <v>0</v>
      </c>
      <c r="AV16" s="16">
        <f t="shared" si="1"/>
        <v>0.39741898148148141</v>
      </c>
      <c r="AW16" s="17">
        <f t="shared" si="2"/>
        <v>6</v>
      </c>
      <c r="AX16" s="16">
        <f t="shared" si="3"/>
        <v>6.6236496913580231E-2</v>
      </c>
      <c r="AY16" s="22">
        <f t="shared" si="4"/>
        <v>31.5</v>
      </c>
      <c r="AZ16" s="18">
        <f t="shared" si="5"/>
        <v>8400</v>
      </c>
      <c r="BA16" s="17">
        <v>12</v>
      </c>
    </row>
    <row r="17" spans="1:53" s="2" customFormat="1" ht="25.75" customHeight="1">
      <c r="A17" s="7" t="s">
        <v>195</v>
      </c>
      <c r="B17" s="7" t="s">
        <v>101</v>
      </c>
      <c r="C17" s="8">
        <v>0.41666666666666669</v>
      </c>
      <c r="D17" s="12">
        <v>0.47013888888888888</v>
      </c>
      <c r="E17" s="11">
        <f t="shared" si="0"/>
        <v>5.3472222222222199E-2</v>
      </c>
      <c r="F17" s="14">
        <v>0.52430555555555558</v>
      </c>
      <c r="G17" s="13">
        <f>IF(F17&gt;0,IF(F17&lt;D17,(('formula lookup'!$A$1-D17)+(F17-'formula lookup'!$B$1)+'formula lookup'!$C$1),F17-D17),)</f>
        <v>5.4166666666666696E-2</v>
      </c>
      <c r="H17" s="12">
        <v>0.58680555555555558</v>
      </c>
      <c r="I17" s="11">
        <f>IF(H17&gt;0,IF(H17&lt;F17,(('formula lookup'!$A$1-F17)+(H17-'formula lookup'!$B$1)+'formula lookup'!$C$1),H17-F17),)</f>
        <v>6.25E-2</v>
      </c>
      <c r="J17" s="14">
        <v>0.65625</v>
      </c>
      <c r="K17" s="13">
        <f>IF(J17&gt;0,IF(J17&lt;H17,(('formula lookup'!$A$1-H17)+(J17-'formula lookup'!$B$1)+'formula lookup'!$C$1),J17-H17),)</f>
        <v>6.944444444444442E-2</v>
      </c>
      <c r="L17" s="12">
        <v>0.7729166666666667</v>
      </c>
      <c r="M17" s="11">
        <f>IF(L17&gt;0,IF(L17&lt;J17,(('formula lookup'!$A$1-J17)+(L17-'formula lookup'!$B$1)+'formula lookup'!$C$1),L17-J17),)</f>
        <v>0.1166666666666667</v>
      </c>
      <c r="N17" s="14"/>
      <c r="O17" s="13">
        <f>IF(N17&gt;0,IF(N17&lt;L17,(('formula lookup'!$A$1-L17)+(N17-'formula lookup'!$B$1)+'formula lookup'!$C$1),N17-L17),)</f>
        <v>0</v>
      </c>
      <c r="P17" s="12"/>
      <c r="Q17" s="11">
        <f>IF(P17&gt;0,IF(P17&lt;N17,(('formula lookup'!$A$1-N17)+(P17-'formula lookup'!$B$1)+'formula lookup'!$C$1),P17-N17),)</f>
        <v>0</v>
      </c>
      <c r="R17" s="14"/>
      <c r="S17" s="13">
        <f>IF(R17&gt;0,IF(R17&lt;P17,(('formula lookup'!$A$1-P17)+(R17-'formula lookup'!$B$1)+'formula lookup'!$C$1),R17-P17),)</f>
        <v>0</v>
      </c>
      <c r="T17" s="12"/>
      <c r="U17" s="11">
        <f>IF(T17&gt;0,IF(T17&lt;R17,(('formula lookup'!$A$1-R17)+(T17-'formula lookup'!$B$1)+'formula lookup'!$C$1),T17-R17),)</f>
        <v>0</v>
      </c>
      <c r="V17" s="14"/>
      <c r="W17" s="13">
        <f>IF(V17&gt;0,IF(V17&lt;T17,(('formula lookup'!$A$1-T17)+(V17-'formula lookup'!$B$1)+'formula lookup'!$C$1),V17-T17),)</f>
        <v>0</v>
      </c>
      <c r="X17" s="12"/>
      <c r="Y17" s="11">
        <f>IF(X17&gt;0,IF(X17&lt;V17,(('formula lookup'!$A$1-V17)+(X17-'formula lookup'!$B$1)+'formula lookup'!$C$1),X17-V17),)</f>
        <v>0</v>
      </c>
      <c r="Z17" s="14"/>
      <c r="AA17" s="13">
        <f>IF(Z17&gt;0,IF(Z17&lt;X17,(('formula lookup'!$A$1-X17)+(Z17-'formula lookup'!$B$1)+'formula lookup'!$C$1),Z17-X17),)</f>
        <v>0</v>
      </c>
      <c r="AB17" s="12"/>
      <c r="AC17" s="11">
        <f>IF(AB17&gt;0,IF(AB17&lt;Z17,(('formula lookup'!$A$1-Z17)+(AB17-'formula lookup'!$B$1)+'formula lookup'!$C$1),AB17-Z17),)</f>
        <v>0</v>
      </c>
      <c r="AD17" s="14"/>
      <c r="AE17" s="13">
        <f>IF(AD17&gt;0,IF(AD17&lt;AB17,(('formula lookup'!$A$1-AB17)+(AD17-'formula lookup'!$B$1)+'formula lookup'!$C$1),AD17-AB17),)</f>
        <v>0</v>
      </c>
      <c r="AF17" s="12"/>
      <c r="AG17" s="11">
        <f>IF(AF17&gt;0,IF(AF17&lt;AD17,(('formula lookup'!$A$1-AD17)+(AF17-'formula lookup'!$B$1)+'formula lookup'!$C$1),AF17-AD17),)</f>
        <v>0</v>
      </c>
      <c r="AH17" s="14"/>
      <c r="AI17" s="13">
        <f>IF(AH17&gt;0,IF(AH17&lt;AF17,(('formula lookup'!$A$1-AF17)+(AH17-'formula lookup'!$B$1)+'formula lookup'!$C$1),AH17-AF17),)</f>
        <v>0</v>
      </c>
      <c r="AJ17" s="12"/>
      <c r="AK17" s="11">
        <f>IF(AJ17&gt;0,IF(AJ17&lt;AH17,(('formula lookup'!$A$1-AH17)+(AJ17-'formula lookup'!$B$1)+'formula lookup'!$C$1),AJ17-AH17),)</f>
        <v>0</v>
      </c>
      <c r="AL17" s="14"/>
      <c r="AM17" s="13">
        <f>IF(AL17&gt;0,IF(AL17&lt;AJ17,(('formula lookup'!$A$1-AJ17)+(AL17-'formula lookup'!$B$1)+'formula lookup'!$C$1),AL17-AJ17),)</f>
        <v>0</v>
      </c>
      <c r="AN17" s="12"/>
      <c r="AO17" s="11">
        <f>IF(AN17&gt;0,IF(AN17&lt;AL17,(('formula lookup'!$A$1-AL17)+(AN17-'formula lookup'!$B$1)+'formula lookup'!$C$1),AN17-AL17),)</f>
        <v>0</v>
      </c>
      <c r="AP17" s="14"/>
      <c r="AQ17" s="13">
        <f>IF(AP17&gt;0,IF(AP17&lt;AN17,(('formula lookup'!$A$1-AN17)+(AP17-'formula lookup'!$B$1)+'formula lookup'!$C$1),AP17-AN17),)</f>
        <v>0</v>
      </c>
      <c r="AR17" s="12"/>
      <c r="AS17" s="11">
        <f>IF(AR17&gt;0,IF(AR17&lt;AP17,(('formula lookup'!$A$1-AP17)+(AR17-'formula lookup'!$B$1)+'formula lookup'!$C$1),AR17-AP17),)</f>
        <v>0</v>
      </c>
      <c r="AT17" s="14"/>
      <c r="AU17" s="13">
        <f>IF(AT17&gt;0,IF(AT17&lt;AR17,(('formula lookup'!$A$1-AR17)+(AT17-'formula lookup'!$B$1)+'formula lookup'!$C$1),AT17-AR17),)</f>
        <v>0</v>
      </c>
      <c r="AV17" s="16">
        <f t="shared" si="1"/>
        <v>0.35625000000000001</v>
      </c>
      <c r="AW17" s="17">
        <f t="shared" si="2"/>
        <v>5</v>
      </c>
      <c r="AX17" s="16">
        <f t="shared" si="3"/>
        <v>7.1250000000000008E-2</v>
      </c>
      <c r="AY17" s="22">
        <f t="shared" si="4"/>
        <v>26.25</v>
      </c>
      <c r="AZ17" s="18">
        <f t="shared" si="5"/>
        <v>7000</v>
      </c>
      <c r="BA17" s="17">
        <v>13</v>
      </c>
    </row>
  </sheetData>
  <autoFilter ref="A4:BA17"/>
  <sortState ref="A79:BY91">
    <sortCondition descending="1" ref="AW79:AW91"/>
  </sortState>
  <mergeCells count="2">
    <mergeCell ref="A1:C1"/>
    <mergeCell ref="A2:C2"/>
  </mergeCells>
  <phoneticPr fontId="5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"/>
  <sheetViews>
    <sheetView workbookViewId="0">
      <selection sqref="A1:C1"/>
    </sheetView>
  </sheetViews>
  <sheetFormatPr baseColWidth="10" defaultColWidth="8.83203125" defaultRowHeight="14"/>
  <cols>
    <col min="1" max="2" width="12.83203125" customWidth="1"/>
  </cols>
  <sheetData>
    <row r="1" spans="1:3">
      <c r="A1" s="3">
        <v>0.99998842592592585</v>
      </c>
      <c r="B1" s="3">
        <v>0</v>
      </c>
      <c r="C1" s="4">
        <v>1.1574074074074073E-5</v>
      </c>
    </row>
  </sheetData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Relay Results</vt:lpstr>
      <vt:lpstr>12 Hour Solo</vt:lpstr>
      <vt:lpstr>24 Hour Solo</vt:lpstr>
      <vt:lpstr>formula lookup</vt:lpstr>
    </vt:vector>
  </TitlesOfParts>
  <Company>A. O. Smith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Overbay, Keith</dc:creator>
  <cp:lastModifiedBy>John Hardin</cp:lastModifiedBy>
  <dcterms:created xsi:type="dcterms:W3CDTF">2018-01-30T21:04:07Z</dcterms:created>
  <dcterms:modified xsi:type="dcterms:W3CDTF">2018-02-04T02:59:54Z</dcterms:modified>
</cp:coreProperties>
</file>